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4160" windowHeight="9060"/>
  </bookViews>
  <sheets>
    <sheet name="1.서민물가" sheetId="3" r:id="rId1"/>
    <sheet name="2.공공요금" sheetId="4" r:id="rId2"/>
  </sheets>
  <calcPr calcId="145621"/>
</workbook>
</file>

<file path=xl/calcChain.xml><?xml version="1.0" encoding="utf-8"?>
<calcChain xmlns="http://schemas.openxmlformats.org/spreadsheetml/2006/main">
  <c r="C24" i="3" l="1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E15" i="3" l="1"/>
  <c r="F15" i="3" s="1"/>
  <c r="D25" i="3"/>
  <c r="E5" i="3"/>
  <c r="F5" i="3" s="1"/>
  <c r="E36" i="3"/>
  <c r="C36" i="3"/>
  <c r="D36" i="3"/>
  <c r="D35" i="3"/>
  <c r="E35" i="3"/>
  <c r="C35" i="3"/>
  <c r="E33" i="3"/>
  <c r="C33" i="3"/>
  <c r="D33" i="3"/>
  <c r="E13" i="3"/>
  <c r="F13" i="3" s="1"/>
  <c r="E24" i="3"/>
  <c r="F24" i="3" s="1"/>
  <c r="E11" i="3"/>
  <c r="F11" i="3" s="1"/>
  <c r="E14" i="3"/>
  <c r="F14" i="3" s="1"/>
  <c r="E20" i="3"/>
  <c r="F20" i="3" s="1"/>
  <c r="E7" i="3"/>
  <c r="F7" i="3" s="1"/>
  <c r="E18" i="3"/>
  <c r="F18" i="3" s="1"/>
  <c r="E31" i="3"/>
  <c r="C31" i="3"/>
  <c r="D31" i="3"/>
  <c r="E16" i="3"/>
  <c r="F16" i="3" s="1"/>
  <c r="E40" i="3"/>
  <c r="C40" i="3"/>
  <c r="D40" i="3"/>
  <c r="E6" i="3"/>
  <c r="F6" i="3" s="1"/>
  <c r="E12" i="3"/>
  <c r="F12" i="3" s="1"/>
  <c r="D38" i="3"/>
  <c r="E38" i="3"/>
  <c r="C38" i="3"/>
  <c r="E10" i="3"/>
  <c r="F10" i="3" s="1"/>
  <c r="D34" i="3"/>
  <c r="E34" i="3"/>
  <c r="C34" i="3"/>
  <c r="E8" i="3"/>
  <c r="F8" i="3" s="1"/>
  <c r="E37" i="3"/>
  <c r="C37" i="3"/>
  <c r="D37" i="3"/>
  <c r="E17" i="3"/>
  <c r="F17" i="3" s="1"/>
  <c r="E23" i="3"/>
  <c r="F23" i="3" s="1"/>
  <c r="E32" i="3"/>
  <c r="C32" i="3"/>
  <c r="D32" i="3"/>
  <c r="E21" i="3"/>
  <c r="F21" i="3" s="1"/>
  <c r="D39" i="3"/>
  <c r="E39" i="3"/>
  <c r="C39" i="3"/>
  <c r="E19" i="3"/>
  <c r="F19" i="3" s="1"/>
  <c r="E22" i="3"/>
  <c r="F22" i="3" s="1"/>
  <c r="E9" i="3"/>
  <c r="F9" i="3" s="1"/>
  <c r="C25" i="3" l="1"/>
  <c r="E25" i="3"/>
  <c r="F25" i="3" l="1"/>
</calcChain>
</file>

<file path=xl/sharedStrings.xml><?xml version="1.0" encoding="utf-8"?>
<sst xmlns="http://schemas.openxmlformats.org/spreadsheetml/2006/main" count="236" uniqueCount="196">
  <si>
    <t>【개인서비스업】</t>
    <phoneticPr fontId="2" type="noConversion"/>
  </si>
  <si>
    <t xml:space="preserve"> ※ 칼국수 등 가격차이가 있는 경우는 해물이나 바지락칼국수등 차별화된 서비스를 제공하는 경우입니다.</t>
    <phoneticPr fontId="2" type="noConversion"/>
  </si>
  <si>
    <t>품  목</t>
    <phoneticPr fontId="2" type="noConversion"/>
  </si>
  <si>
    <t>규격 및 단위</t>
    <phoneticPr fontId="2" type="noConversion"/>
  </si>
  <si>
    <t>금주평균</t>
    <phoneticPr fontId="2" type="noConversion"/>
  </si>
  <si>
    <t>최고값</t>
    <phoneticPr fontId="2" type="noConversion"/>
  </si>
  <si>
    <t>최저값</t>
    <phoneticPr fontId="2" type="noConversion"/>
  </si>
  <si>
    <t>단계,무실</t>
    <phoneticPr fontId="2" type="noConversion"/>
  </si>
  <si>
    <t>단구,관설</t>
    <phoneticPr fontId="2" type="noConversion"/>
  </si>
  <si>
    <t>탕수육</t>
    <phoneticPr fontId="2" type="noConversion"/>
  </si>
  <si>
    <t>소</t>
    <phoneticPr fontId="2" type="noConversion"/>
  </si>
  <si>
    <t>자장면</t>
    <phoneticPr fontId="2" type="noConversion"/>
  </si>
  <si>
    <t>1그릇</t>
    <phoneticPr fontId="2" type="noConversion"/>
  </si>
  <si>
    <t>칼국수</t>
    <phoneticPr fontId="2" type="noConversion"/>
  </si>
  <si>
    <t>김밥</t>
    <phoneticPr fontId="2" type="noConversion"/>
  </si>
  <si>
    <t>2줄</t>
    <phoneticPr fontId="2" type="noConversion"/>
  </si>
  <si>
    <t>햄버거</t>
    <phoneticPr fontId="2" type="noConversion"/>
  </si>
  <si>
    <t>불고기버거 1개</t>
    <phoneticPr fontId="2" type="noConversion"/>
  </si>
  <si>
    <t>돈까스</t>
    <phoneticPr fontId="2" type="noConversion"/>
  </si>
  <si>
    <t>1인분</t>
    <phoneticPr fontId="2" type="noConversion"/>
  </si>
  <si>
    <t>튀김닭</t>
    <phoneticPr fontId="2" type="noConversion"/>
  </si>
  <si>
    <t>1마리</t>
    <phoneticPr fontId="2" type="noConversion"/>
  </si>
  <si>
    <t>닭갈비</t>
    <phoneticPr fontId="2" type="noConversion"/>
  </si>
  <si>
    <t>뼈없는 닭갈비, 1인분</t>
    <phoneticPr fontId="2" type="noConversion"/>
  </si>
  <si>
    <t>돼지갈비</t>
    <phoneticPr fontId="2" type="noConversion"/>
  </si>
  <si>
    <t>1인분(200g)</t>
    <phoneticPr fontId="2" type="noConversion"/>
  </si>
  <si>
    <t>삼겹살</t>
    <phoneticPr fontId="2" type="noConversion"/>
  </si>
  <si>
    <t>쌀</t>
    <phoneticPr fontId="2" type="noConversion"/>
  </si>
  <si>
    <t>원주토토미(일반), 20kg</t>
    <phoneticPr fontId="2" type="noConversion"/>
  </si>
  <si>
    <t>무</t>
    <phoneticPr fontId="2" type="noConversion"/>
  </si>
  <si>
    <t>잎제거,1kg</t>
    <phoneticPr fontId="2" type="noConversion"/>
  </si>
  <si>
    <t>배추</t>
    <phoneticPr fontId="2" type="noConversion"/>
  </si>
  <si>
    <t xml:space="preserve">통배추 1kg </t>
    <phoneticPr fontId="2" type="noConversion"/>
  </si>
  <si>
    <t>파</t>
    <phoneticPr fontId="2" type="noConversion"/>
  </si>
  <si>
    <t>대파 1kg</t>
    <phoneticPr fontId="2" type="noConversion"/>
  </si>
  <si>
    <t>사과</t>
    <phoneticPr fontId="2" type="noConversion"/>
  </si>
  <si>
    <t>부사(개당250g), 10개</t>
    <phoneticPr fontId="2" type="noConversion"/>
  </si>
  <si>
    <t>배</t>
    <phoneticPr fontId="2" type="noConversion"/>
  </si>
  <si>
    <t>신고배(개당400g), 10개</t>
    <phoneticPr fontId="2" type="noConversion"/>
  </si>
  <si>
    <t>바나나</t>
    <phoneticPr fontId="2" type="noConversion"/>
  </si>
  <si>
    <t>수입산, 1kg</t>
    <phoneticPr fontId="2" type="noConversion"/>
  </si>
  <si>
    <t>오렌지(수입산 개당200g), 10개</t>
    <phoneticPr fontId="2" type="noConversion"/>
  </si>
  <si>
    <t>마늘</t>
    <phoneticPr fontId="2" type="noConversion"/>
  </si>
  <si>
    <t>깐마늘(국산), 1kg</t>
    <phoneticPr fontId="2" type="noConversion"/>
  </si>
  <si>
    <t>돼지고기</t>
    <phoneticPr fontId="2" type="noConversion"/>
  </si>
  <si>
    <t>정육(생삼겹살), 500g</t>
    <phoneticPr fontId="2" type="noConversion"/>
  </si>
  <si>
    <t>쇠고기</t>
    <phoneticPr fontId="2" type="noConversion"/>
  </si>
  <si>
    <t>달걀</t>
    <phoneticPr fontId="2" type="noConversion"/>
  </si>
  <si>
    <t>일반란, 10개</t>
    <phoneticPr fontId="2" type="noConversion"/>
  </si>
  <si>
    <t>꽁치</t>
    <phoneticPr fontId="2" type="noConversion"/>
  </si>
  <si>
    <t>30cm(수입산), 10마리</t>
    <phoneticPr fontId="2" type="noConversion"/>
  </si>
  <si>
    <t>마른멸치</t>
    <phoneticPr fontId="2" type="noConversion"/>
  </si>
  <si>
    <t>가이리, 300g</t>
    <phoneticPr fontId="2" type="noConversion"/>
  </si>
  <si>
    <t>밀가루</t>
    <phoneticPr fontId="2" type="noConversion"/>
  </si>
  <si>
    <t>식용유</t>
    <phoneticPr fontId="2" type="noConversion"/>
  </si>
  <si>
    <t>세제</t>
    <phoneticPr fontId="2" type="noConversion"/>
  </si>
  <si>
    <t>참그린용기, 1kg</t>
    <phoneticPr fontId="2" type="noConversion"/>
  </si>
  <si>
    <t>분유</t>
    <phoneticPr fontId="2" type="noConversion"/>
  </si>
  <si>
    <t>설탕</t>
    <phoneticPr fontId="2" type="noConversion"/>
  </si>
  <si>
    <t>백설설탕, 3kg</t>
    <phoneticPr fontId="2" type="noConversion"/>
  </si>
  <si>
    <t xml:space="preserve"> * 이번주 지역별 개인서비스업소 물가조사에는 다음 업소에서 협조해 주셨습니다.  
   다음주에는 다른 업소의 정보를 제공해드립니다. 감사합니다.</t>
    <phoneticPr fontId="2" type="noConversion"/>
  </si>
  <si>
    <t>아기사랑수 1단계, 750g</t>
    <phoneticPr fontId="2" type="noConversion"/>
  </si>
  <si>
    <t>오렌지</t>
    <phoneticPr fontId="2" type="noConversion"/>
  </si>
  <si>
    <t>단계,일산,학성</t>
    <phoneticPr fontId="2" type="noConversion"/>
  </si>
  <si>
    <t>합계 평균</t>
    <phoneticPr fontId="2" type="noConversion"/>
  </si>
  <si>
    <t>개운,
명륜1</t>
    <phoneticPr fontId="2" type="noConversion"/>
  </si>
  <si>
    <t>구곡,
명륜2</t>
    <phoneticPr fontId="2" type="noConversion"/>
  </si>
  <si>
    <t>품  목</t>
    <phoneticPr fontId="2" type="noConversion"/>
  </si>
  <si>
    <t>금주평균</t>
    <phoneticPr fontId="2" type="noConversion"/>
  </si>
  <si>
    <t>전주평균</t>
    <phoneticPr fontId="2" type="noConversion"/>
  </si>
  <si>
    <t>차액</t>
    <phoneticPr fontId="2" type="noConversion"/>
  </si>
  <si>
    <t>전주대비
등락율</t>
    <phoneticPr fontId="2" type="noConversion"/>
  </si>
  <si>
    <t>최고값</t>
    <phoneticPr fontId="2" type="noConversion"/>
  </si>
  <si>
    <t>최저값</t>
    <phoneticPr fontId="2" type="noConversion"/>
  </si>
  <si>
    <t>※ 본 정보는 관내 재래시장 및 중대형마트의 생활필수품 물가정보를 제공하고자  합니다.
※ 야채, 청과류 가격은 100g 단위로 환산하여 조사된 가격이며, 공산품을 제외한 일부 품목은 시간대별, 원산지별 품목 및 종류의 크기에 따라 다소 차이가 있으며, 
   특히 우리지역 토토미의 경우 지역농협별로 출하가격이 상이하여 가격차이가 발생할 수 있음을 알려드립니다.</t>
    <phoneticPr fontId="4" type="noConversion"/>
  </si>
  <si>
    <t>이마트</t>
    <phoneticPr fontId="2" type="noConversion"/>
  </si>
  <si>
    <t>롯데슈퍼</t>
    <phoneticPr fontId="2" type="noConversion"/>
  </si>
  <si>
    <t>바다마트</t>
    <phoneticPr fontId="2" type="noConversion"/>
  </si>
  <si>
    <t>판부하나로</t>
    <phoneticPr fontId="2" type="noConversion"/>
  </si>
  <si>
    <t>GS마트</t>
    <phoneticPr fontId="2" type="noConversion"/>
  </si>
  <si>
    <t>남부시장</t>
    <phoneticPr fontId="2" type="noConversion"/>
  </si>
  <si>
    <t>중앙시장</t>
    <phoneticPr fontId="2" type="noConversion"/>
  </si>
  <si>
    <t xml:space="preserve">  * 가격정보제공 : 원주시홈페이지-산업경제-물가정보-서민물가 가격비교(문의: 원주시 지식경제과 737-2952 원주소시모 748-3277)</t>
    <phoneticPr fontId="4" type="noConversion"/>
  </si>
  <si>
    <t>&lt;원주시 지방공공요금 현황&gt;</t>
    <phoneticPr fontId="4" type="noConversion"/>
  </si>
  <si>
    <t>품목</t>
  </si>
  <si>
    <t>조사규격</t>
  </si>
  <si>
    <t>단위</t>
  </si>
  <si>
    <t>요금(원)</t>
    <phoneticPr fontId="4" type="noConversion"/>
  </si>
  <si>
    <t>1. 상수도료</t>
  </si>
  <si>
    <r>
      <t xml:space="preserve">가정용 </t>
    </r>
    <r>
      <rPr>
        <b/>
        <sz val="11"/>
        <color indexed="10"/>
        <rFont val="휴먼명조"/>
        <family val="3"/>
        <charset val="129"/>
      </rPr>
      <t>30톤</t>
    </r>
    <r>
      <rPr>
        <b/>
        <sz val="11"/>
        <color indexed="8"/>
        <rFont val="휴먼명조"/>
        <family val="3"/>
        <charset val="129"/>
      </rPr>
      <t xml:space="preserve"> 사용요금</t>
    </r>
    <phoneticPr fontId="4" type="noConversion"/>
  </si>
  <si>
    <t>1개월</t>
  </si>
  <si>
    <r>
      <rPr>
        <sz val="11"/>
        <color indexed="12"/>
        <rFont val="맑은 고딕"/>
        <family val="3"/>
        <charset val="129"/>
      </rPr>
      <t>사용요금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가정용 상수도</t>
    </r>
    <r>
      <rPr>
        <sz val="10"/>
        <color indexed="12"/>
        <rFont val="맑은 고딕"/>
        <family val="3"/>
        <charset val="129"/>
      </rPr>
      <t xml:space="preserve"> 기준)</t>
    </r>
    <phoneticPr fontId="4" type="noConversion"/>
  </si>
  <si>
    <r>
      <rPr>
        <sz val="11"/>
        <color indexed="12"/>
        <rFont val="맑은 고딕"/>
        <family val="3"/>
        <charset val="129"/>
      </rPr>
      <t>기본요금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구경13~15㎜</t>
    </r>
    <r>
      <rPr>
        <sz val="10"/>
        <color indexed="12"/>
        <rFont val="맑은 고딕"/>
        <family val="3"/>
        <charset val="129"/>
      </rPr>
      <t>기준)</t>
    </r>
    <phoneticPr fontId="4" type="noConversion"/>
  </si>
  <si>
    <t>2. 하수도료</t>
  </si>
  <si>
    <t>3. 쓰레기봉투료</t>
  </si>
  <si>
    <r>
      <t xml:space="preserve">종량제 규격봉투 </t>
    </r>
    <r>
      <rPr>
        <b/>
        <sz val="11"/>
        <color indexed="10"/>
        <rFont val="휴먼명조"/>
        <family val="3"/>
        <charset val="129"/>
      </rPr>
      <t>20ℓ</t>
    </r>
    <phoneticPr fontId="4" type="noConversion"/>
  </si>
  <si>
    <t>1매</t>
  </si>
  <si>
    <t>4. 도시가스료</t>
  </si>
  <si>
    <r>
      <t xml:space="preserve">가정공급용 LNG(또는 LPG) </t>
    </r>
    <r>
      <rPr>
        <b/>
        <sz val="11"/>
        <color indexed="10"/>
        <rFont val="휴먼명조"/>
        <family val="3"/>
        <charset val="129"/>
      </rPr>
      <t xml:space="preserve">35㎥ </t>
    </r>
    <r>
      <rPr>
        <b/>
        <sz val="11"/>
        <color indexed="8"/>
        <rFont val="휴먼명조"/>
        <family val="3"/>
        <charset val="129"/>
      </rPr>
      <t>사용요금</t>
    </r>
    <phoneticPr fontId="4" type="noConversion"/>
  </si>
  <si>
    <r>
      <rPr>
        <sz val="11"/>
        <color indexed="12"/>
        <rFont val="맑은 고딕"/>
        <family val="3"/>
        <charset val="129"/>
      </rPr>
      <t>사용요금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주택난방용</t>
    </r>
    <r>
      <rPr>
        <sz val="10"/>
        <color indexed="12"/>
        <rFont val="맑은 고딕"/>
        <family val="3"/>
        <charset val="129"/>
      </rPr>
      <t xml:space="preserve"> 기준)</t>
    </r>
    <phoneticPr fontId="4" type="noConversion"/>
  </si>
  <si>
    <r>
      <rPr>
        <sz val="11"/>
        <color indexed="12"/>
        <rFont val="맑은 고딕"/>
        <family val="3"/>
        <charset val="129"/>
      </rPr>
      <t xml:space="preserve">기본요금 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주택난방용</t>
    </r>
    <r>
      <rPr>
        <sz val="10"/>
        <color indexed="12"/>
        <rFont val="맑은 고딕"/>
        <family val="3"/>
        <charset val="129"/>
      </rPr>
      <t xml:space="preserve"> 기준) </t>
    </r>
    <phoneticPr fontId="4" type="noConversion"/>
  </si>
  <si>
    <t>5. 전철료</t>
  </si>
  <si>
    <t>도시별 15km 또는 1구역 편도구간</t>
  </si>
  <si>
    <t>1회</t>
  </si>
  <si>
    <t>카드결제 요금</t>
    <phoneticPr fontId="4" type="noConversion"/>
  </si>
  <si>
    <t>현금결제 요금</t>
    <phoneticPr fontId="4" type="noConversion"/>
  </si>
  <si>
    <t>6. 시내버스료</t>
  </si>
  <si>
    <t>시내 1구간 편도요금(성인)</t>
  </si>
  <si>
    <t>7. 택시료</t>
  </si>
  <si>
    <t>중형택시 기본료</t>
    <phoneticPr fontId="4" type="noConversion"/>
  </si>
  <si>
    <t>8. 정화조청소료</t>
  </si>
  <si>
    <r>
      <t>정화조수거비</t>
    </r>
    <r>
      <rPr>
        <b/>
        <sz val="11"/>
        <color indexed="8"/>
        <rFont val="한양중고딕"/>
        <family val="3"/>
        <charset val="129"/>
      </rPr>
      <t xml:space="preserve"> </t>
    </r>
    <r>
      <rPr>
        <b/>
        <sz val="11"/>
        <color indexed="10"/>
        <rFont val="휴먼명조"/>
        <family val="3"/>
        <charset val="129"/>
      </rPr>
      <t>1㎥(1㎘)</t>
    </r>
    <r>
      <rPr>
        <b/>
        <sz val="11"/>
        <color indexed="8"/>
        <rFont val="휴먼명조"/>
        <family val="3"/>
        <charset val="129"/>
      </rPr>
      <t xml:space="preserve">
 </t>
    </r>
    <r>
      <rPr>
        <b/>
        <sz val="11"/>
        <color indexed="8"/>
        <rFont val="한양중고딕"/>
        <family val="3"/>
        <charset val="129"/>
      </rPr>
      <t>※수거비</t>
    </r>
    <r>
      <rPr>
        <b/>
        <sz val="11"/>
        <color indexed="8"/>
        <rFont val="휴먼명조"/>
        <family val="3"/>
        <charset val="129"/>
      </rPr>
      <t xml:space="preserve"> </t>
    </r>
    <r>
      <rPr>
        <b/>
        <sz val="11"/>
        <color indexed="8"/>
        <rFont val="한양중고딕"/>
        <family val="3"/>
        <charset val="129"/>
      </rPr>
      <t>및</t>
    </r>
    <r>
      <rPr>
        <b/>
        <sz val="11"/>
        <color indexed="8"/>
        <rFont val="휴먼명조"/>
        <family val="3"/>
        <charset val="129"/>
      </rPr>
      <t xml:space="preserve"> </t>
    </r>
    <r>
      <rPr>
        <b/>
        <sz val="11"/>
        <color indexed="8"/>
        <rFont val="한양중고딕"/>
        <family val="3"/>
        <charset val="129"/>
      </rPr>
      <t>처리비 포함</t>
    </r>
    <phoneticPr fontId="4" type="noConversion"/>
  </si>
  <si>
    <t>10. 공연예술관람료</t>
  </si>
  <si>
    <t>시립교향악단 정기연주회</t>
  </si>
  <si>
    <t>11. 납입금(고등학교)</t>
  </si>
  <si>
    <t>공립고등학교 분기 수업료</t>
    <phoneticPr fontId="4" type="noConversion"/>
  </si>
  <si>
    <t>1분기</t>
  </si>
  <si>
    <t>롯데마트</t>
    <phoneticPr fontId="2" type="noConversion"/>
  </si>
  <si>
    <t xml:space="preserve"> * 이번주 재래시장 물가조사에 협조해주신 업소입니다. 고맙습니다.</t>
    <phoneticPr fontId="4" type="noConversion"/>
  </si>
  <si>
    <t>홈플러스</t>
    <phoneticPr fontId="2" type="noConversion"/>
  </si>
  <si>
    <t>단관</t>
    <phoneticPr fontId="2" type="noConversion"/>
  </si>
  <si>
    <t>단계하나로</t>
    <phoneticPr fontId="2" type="noConversion"/>
  </si>
  <si>
    <t>백설식용유, 0.9kg</t>
    <phoneticPr fontId="2" type="noConversion"/>
  </si>
  <si>
    <t>중앙시장</t>
    <phoneticPr fontId="2" type="noConversion"/>
  </si>
  <si>
    <t xml:space="preserve"> ◆ 전주대비 등락률(오른 품목은 빨간색, 내린품목은 파란색, 변동없음은 검정색 표시임 )
 </t>
    <phoneticPr fontId="2" type="noConversion"/>
  </si>
  <si>
    <t>화장지</t>
    <phoneticPr fontId="2" type="noConversion"/>
  </si>
  <si>
    <t>규격 및 단위</t>
    <phoneticPr fontId="2" type="noConversion"/>
  </si>
  <si>
    <t>백설(중력분), 3kg</t>
    <phoneticPr fontId="2" type="noConversion"/>
  </si>
  <si>
    <t>불고기(호주산), 500g</t>
    <phoneticPr fontId="2" type="noConversion"/>
  </si>
  <si>
    <t>(2014.1.1 기준)</t>
    <phoneticPr fontId="2" type="noConversion"/>
  </si>
  <si>
    <t>무료</t>
    <phoneticPr fontId="2" type="noConversion"/>
  </si>
  <si>
    <r>
      <t xml:space="preserve">9. </t>
    </r>
    <r>
      <rPr>
        <b/>
        <sz val="11"/>
        <color rgb="FF000000"/>
        <rFont val="돋움"/>
        <family val="3"/>
        <charset val="129"/>
      </rPr>
      <t>문화시설입장료</t>
    </r>
    <phoneticPr fontId="2" type="noConversion"/>
  </si>
  <si>
    <t>박물관 관람료</t>
    <phoneticPr fontId="2" type="noConversion"/>
  </si>
  <si>
    <t>역사박물관</t>
    <phoneticPr fontId="2" type="noConversion"/>
  </si>
  <si>
    <t>크리넥스(24롤), 35m</t>
    <phoneticPr fontId="2" type="noConversion"/>
  </si>
  <si>
    <t>롯데리아남부점</t>
  </si>
  <si>
    <t>롯데리아</t>
  </si>
  <si>
    <t>김밥나라</t>
  </si>
  <si>
    <t>자금성</t>
  </si>
  <si>
    <t>산다래</t>
  </si>
  <si>
    <t>용우동</t>
  </si>
  <si>
    <r>
      <t>서민물가 가격비교정보</t>
    </r>
    <r>
      <rPr>
        <b/>
        <sz val="20"/>
        <color indexed="18"/>
        <rFont val="돋움체"/>
        <family val="3"/>
        <charset val="129"/>
      </rPr>
      <t xml:space="preserve">
</t>
    </r>
    <r>
      <rPr>
        <b/>
        <sz val="20"/>
        <color indexed="18"/>
        <rFont val="HY견고딕"/>
        <family val="1"/>
        <charset val="129"/>
      </rPr>
      <t>&lt;</t>
    </r>
    <r>
      <rPr>
        <b/>
        <sz val="20"/>
        <color indexed="18"/>
        <rFont val="돋움체"/>
        <family val="3"/>
        <charset val="129"/>
      </rPr>
      <t>2014년 6월 둘째주&gt;</t>
    </r>
    <phoneticPr fontId="2" type="noConversion"/>
  </si>
  <si>
    <t xml:space="preserve"> 세일 </t>
  </si>
  <si>
    <t>충주상회</t>
    <phoneticPr fontId="2" type="noConversion"/>
  </si>
  <si>
    <t>과일나무</t>
    <phoneticPr fontId="2" type="noConversion"/>
  </si>
  <si>
    <t>소망정육점</t>
    <phoneticPr fontId="2" type="noConversion"/>
  </si>
  <si>
    <t>시장축산</t>
    <phoneticPr fontId="2" type="noConversion"/>
  </si>
  <si>
    <t>서울수산</t>
    <phoneticPr fontId="2" type="noConversion"/>
  </si>
  <si>
    <t>부부식품</t>
    <phoneticPr fontId="2" type="noConversion"/>
  </si>
  <si>
    <t>전원섭상회</t>
    <phoneticPr fontId="2" type="noConversion"/>
  </si>
  <si>
    <t xml:space="preserve"> sale </t>
  </si>
  <si>
    <t>덕흥상회</t>
    <phoneticPr fontId="2" type="noConversion"/>
  </si>
  <si>
    <t>횡성닭집</t>
    <phoneticPr fontId="2" type="noConversion"/>
  </si>
  <si>
    <t>만물청과</t>
    <phoneticPr fontId="2" type="noConversion"/>
  </si>
  <si>
    <t>대복정육점</t>
    <phoneticPr fontId="2" type="noConversion"/>
  </si>
  <si>
    <t>행복마트</t>
    <phoneticPr fontId="2" type="noConversion"/>
  </si>
  <si>
    <t>청해생선</t>
    <phoneticPr fontId="2" type="noConversion"/>
  </si>
  <si>
    <t>전가복</t>
  </si>
  <si>
    <t>수라칼국수</t>
  </si>
  <si>
    <t>청솔만두</t>
  </si>
  <si>
    <t>홈플롯데리아</t>
  </si>
  <si>
    <t>돈짱</t>
  </si>
  <si>
    <t>페리카나</t>
  </si>
  <si>
    <t>한아름춘천닭갈비</t>
  </si>
  <si>
    <t>숯불이야기</t>
  </si>
  <si>
    <t>고기마루</t>
  </si>
  <si>
    <t xml:space="preserve"> . </t>
  </si>
  <si>
    <t>연화산</t>
  </si>
  <si>
    <t>bbq치킨</t>
  </si>
  <si>
    <t>호반닭갈비</t>
  </si>
  <si>
    <t>삼오정숯불갈비</t>
  </si>
  <si>
    <t>손가네삼겹살</t>
  </si>
  <si>
    <t xml:space="preserve"> - </t>
  </si>
  <si>
    <t>향교손짜장</t>
  </si>
  <si>
    <t>토담골</t>
  </si>
  <si>
    <t>예찬스넥</t>
  </si>
  <si>
    <t>토마토</t>
  </si>
  <si>
    <t>미쳐버린파닭</t>
  </si>
  <si>
    <t>참구이구이</t>
  </si>
  <si>
    <t>대관령</t>
  </si>
  <si>
    <t>동원부속숯불구이</t>
  </si>
  <si>
    <t>번개반점</t>
  </si>
  <si>
    <t>왈가닭닭갈비</t>
  </si>
  <si>
    <t>박대감</t>
  </si>
  <si>
    <t>상해</t>
  </si>
  <si>
    <t>봉창이해물칼국수</t>
  </si>
  <si>
    <t>명인만두</t>
  </si>
  <si>
    <t>또래오래</t>
  </si>
  <si>
    <t>만나닭갈비</t>
  </si>
  <si>
    <t>남원주숯불갈비</t>
  </si>
  <si>
    <t>사천성</t>
  </si>
  <si>
    <t>김밥천국</t>
  </si>
  <si>
    <t>이서방치킨</t>
  </si>
  <si>
    <t>춘천닭갈비</t>
  </si>
  <si>
    <t>통나무</t>
  </si>
  <si>
    <t>귀돈삼겹살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</si>
</sst>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 "/>
    <numFmt numFmtId="177" formatCode="#,##0;[Red]#,##0"/>
    <numFmt numFmtId="178" formatCode="#,##0_ "/>
    <numFmt numFmtId="179" formatCode="0.0%"/>
    <numFmt numFmtId="180" formatCode="#,##0_);[Red]\(#,##0\)"/>
    <numFmt numFmtId="181" formatCode="#,##0_ ;[Red]\-#,##0\ "/>
  </numFmts>
  <fonts count="7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name val="굴림체"/>
      <family val="3"/>
      <charset val="129"/>
    </font>
    <font>
      <sz val="14"/>
      <color indexed="12"/>
      <name val="돋움"/>
      <family val="3"/>
      <charset val="129"/>
    </font>
    <font>
      <sz val="14"/>
      <name val="돋움"/>
      <family val="3"/>
      <charset val="129"/>
    </font>
    <font>
      <b/>
      <sz val="14"/>
      <color indexed="12"/>
      <name val="휴먼둥근헤드라인"/>
      <family val="1"/>
      <charset val="129"/>
    </font>
    <font>
      <b/>
      <sz val="10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HY견고딕"/>
      <family val="1"/>
      <charset val="129"/>
    </font>
    <font>
      <b/>
      <sz val="20"/>
      <color indexed="18"/>
      <name val="돋움체"/>
      <family val="3"/>
      <charset val="129"/>
    </font>
    <font>
      <b/>
      <sz val="20"/>
      <color indexed="18"/>
      <name val="HY견고딕"/>
      <family val="1"/>
      <charset val="129"/>
    </font>
    <font>
      <b/>
      <sz val="9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4"/>
      <color indexed="8"/>
      <name val="HCI Poppy"/>
      <family val="2"/>
    </font>
    <font>
      <b/>
      <sz val="11"/>
      <color indexed="10"/>
      <name val="휴먼명조"/>
      <family val="3"/>
      <charset val="129"/>
    </font>
    <font>
      <b/>
      <sz val="11"/>
      <color indexed="8"/>
      <name val="휴먼명조"/>
      <family val="3"/>
      <charset val="129"/>
    </font>
    <font>
      <sz val="10"/>
      <color indexed="12"/>
      <name val="맑은 고딕"/>
      <family val="3"/>
      <charset val="129"/>
    </font>
    <font>
      <sz val="11"/>
      <color indexed="12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b/>
      <sz val="11"/>
      <color indexed="8"/>
      <name val="한양중고딕"/>
      <family val="3"/>
      <charset val="129"/>
    </font>
    <font>
      <i/>
      <sz val="11"/>
      <name val="돋움"/>
      <family val="3"/>
      <charset val="129"/>
    </font>
    <font>
      <sz val="10"/>
      <color indexed="8"/>
      <name val="굴림체"/>
      <family val="3"/>
      <charset val="129"/>
    </font>
    <font>
      <sz val="11"/>
      <name val="맑은 고딕"/>
      <family val="3"/>
      <charset val="129"/>
    </font>
    <font>
      <sz val="11"/>
      <name val="휴먼명조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9"/>
      <color rgb="FF0000FF"/>
      <name val="굴림체"/>
      <family val="3"/>
      <charset val="129"/>
    </font>
    <font>
      <b/>
      <sz val="10"/>
      <color rgb="FF008000"/>
      <name val="굴림체"/>
      <family val="3"/>
      <charset val="129"/>
    </font>
    <font>
      <b/>
      <sz val="9"/>
      <color rgb="FF008000"/>
      <name val="굴림체"/>
      <family val="3"/>
      <charset val="129"/>
    </font>
    <font>
      <b/>
      <sz val="10"/>
      <color rgb="FFCC3300"/>
      <name val="굴림체"/>
      <family val="3"/>
      <charset val="129"/>
    </font>
    <font>
      <b/>
      <sz val="9"/>
      <color rgb="FFCC3300"/>
      <name val="굴림체"/>
      <family val="3"/>
      <charset val="129"/>
    </font>
    <font>
      <b/>
      <sz val="10"/>
      <color rgb="FF0033CC"/>
      <name val="굴림체"/>
      <family val="3"/>
      <charset val="129"/>
    </font>
    <font>
      <b/>
      <sz val="9"/>
      <color rgb="FF0033CC"/>
      <name val="굴림체"/>
      <family val="3"/>
      <charset val="129"/>
    </font>
    <font>
      <b/>
      <sz val="10"/>
      <color rgb="FF9900CC"/>
      <name val="굴림체"/>
      <family val="3"/>
      <charset val="129"/>
    </font>
    <font>
      <b/>
      <sz val="9"/>
      <color rgb="FF9900CC"/>
      <name val="굴림체"/>
      <family val="3"/>
      <charset val="129"/>
    </font>
    <font>
      <b/>
      <sz val="10"/>
      <color rgb="FF0000FF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b/>
      <sz val="11"/>
      <color rgb="FF000000"/>
      <name val="HCI Poppy"/>
      <family val="2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</font>
    <font>
      <sz val="11"/>
      <color rgb="FF000000"/>
      <name val="HCI Poppy"/>
      <family val="2"/>
    </font>
    <font>
      <sz val="11"/>
      <color rgb="FF0000FF"/>
      <name val="맑은 고딕"/>
      <family val="3"/>
      <charset val="129"/>
    </font>
    <font>
      <b/>
      <sz val="10"/>
      <color rgb="FF000000"/>
      <name val="HCI Poppy"/>
      <family val="2"/>
    </font>
    <font>
      <sz val="9"/>
      <color theme="1"/>
      <name val="굴림체"/>
      <family val="3"/>
      <charset val="129"/>
    </font>
    <font>
      <b/>
      <sz val="10"/>
      <color rgb="FF0070C0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b/>
      <sz val="20"/>
      <color rgb="FF000099"/>
      <name val="HY견고딕"/>
      <family val="1"/>
      <charset val="129"/>
    </font>
    <font>
      <sz val="11"/>
      <color theme="1"/>
      <name val="굴림체"/>
      <family val="3"/>
      <charset val="129"/>
    </font>
    <font>
      <b/>
      <sz val="14"/>
      <color rgb="FF0000FF"/>
      <name val="휴먼둥근헤드라인"/>
      <family val="1"/>
      <charset val="129"/>
    </font>
    <font>
      <sz val="10"/>
      <color rgb="FFC00000"/>
      <name val="휴먼둥근헤드라인"/>
      <family val="1"/>
      <charset val="129"/>
    </font>
    <font>
      <sz val="10"/>
      <color rgb="FFC00000"/>
      <name val="맑은 고딕"/>
      <family val="3"/>
      <charset val="129"/>
      <scheme val="minor"/>
    </font>
    <font>
      <b/>
      <sz val="10"/>
      <color rgb="FF0000FF"/>
      <name val="돋움체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FDC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tted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192">
    <xf numFmtId="0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1" fontId="1" fillId="0" borderId="0" xfId="1" applyAlignment="1">
      <alignment vertical="center"/>
    </xf>
    <xf numFmtId="0" fontId="5" fillId="0" borderId="0" xfId="0" applyFont="1" applyBorder="1" applyAlignment="1">
      <alignment vertical="center" shrinkToFit="1"/>
    </xf>
    <xf numFmtId="41" fontId="3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vertical="center"/>
    </xf>
    <xf numFmtId="41" fontId="7" fillId="0" borderId="0" xfId="1" applyFont="1" applyAlignment="1">
      <alignment vertical="center"/>
    </xf>
    <xf numFmtId="180" fontId="9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36" fillId="0" borderId="0" xfId="0" applyFont="1" applyAlignment="1">
      <alignment vertical="center" shrinkToFit="1"/>
    </xf>
    <xf numFmtId="0" fontId="37" fillId="0" borderId="1" xfId="0" applyFont="1" applyFill="1" applyBorder="1" applyAlignment="1">
      <alignment horizontal="center" vertical="center" shrinkToFit="1"/>
    </xf>
    <xf numFmtId="180" fontId="13" fillId="10" borderId="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80" fontId="15" fillId="3" borderId="0" xfId="0" applyNumberFormat="1" applyFont="1" applyFill="1" applyBorder="1" applyAlignment="1">
      <alignment horizontal="right" vertical="center"/>
    </xf>
    <xf numFmtId="180" fontId="15" fillId="3" borderId="0" xfId="1" applyNumberFormat="1" applyFont="1" applyFill="1" applyBorder="1" applyAlignment="1">
      <alignment horizontal="right" vertical="center"/>
    </xf>
    <xf numFmtId="180" fontId="13" fillId="5" borderId="3" xfId="0" applyNumberFormat="1" applyFont="1" applyFill="1" applyBorder="1" applyAlignment="1">
      <alignment horizontal="center" vertical="center" wrapText="1"/>
    </xf>
    <xf numFmtId="180" fontId="13" fillId="5" borderId="4" xfId="0" applyNumberFormat="1" applyFont="1" applyFill="1" applyBorder="1" applyAlignment="1">
      <alignment horizontal="center" vertical="center" wrapText="1"/>
    </xf>
    <xf numFmtId="180" fontId="17" fillId="6" borderId="5" xfId="0" applyNumberFormat="1" applyFont="1" applyFill="1" applyBorder="1" applyAlignment="1">
      <alignment horizontal="center" vertical="center" shrinkToFit="1"/>
    </xf>
    <xf numFmtId="180" fontId="17" fillId="7" borderId="3" xfId="0" applyNumberFormat="1" applyFont="1" applyFill="1" applyBorder="1" applyAlignment="1">
      <alignment horizontal="center" vertical="center" shrinkToFit="1"/>
    </xf>
    <xf numFmtId="180" fontId="21" fillId="2" borderId="3" xfId="0" applyNumberFormat="1" applyFont="1" applyFill="1" applyBorder="1" applyAlignment="1">
      <alignment horizontal="center" vertical="center" wrapText="1"/>
    </xf>
    <xf numFmtId="180" fontId="21" fillId="4" borderId="3" xfId="1" applyNumberFormat="1" applyFont="1" applyFill="1" applyBorder="1" applyAlignment="1">
      <alignment horizontal="center" vertical="center" wrapText="1"/>
    </xf>
    <xf numFmtId="180" fontId="17" fillId="2" borderId="3" xfId="1" applyNumberFormat="1" applyFont="1" applyFill="1" applyBorder="1" applyAlignment="1">
      <alignment horizontal="center" vertical="center" wrapText="1"/>
    </xf>
    <xf numFmtId="180" fontId="21" fillId="8" borderId="3" xfId="1" applyNumberFormat="1" applyFont="1" applyFill="1" applyBorder="1" applyAlignment="1">
      <alignment horizontal="center" vertical="center" wrapText="1"/>
    </xf>
    <xf numFmtId="180" fontId="39" fillId="2" borderId="6" xfId="0" applyNumberFormat="1" applyFont="1" applyFill="1" applyBorder="1" applyAlignment="1">
      <alignment horizontal="center" vertical="center"/>
    </xf>
    <xf numFmtId="180" fontId="40" fillId="7" borderId="7" xfId="0" applyNumberFormat="1" applyFont="1" applyFill="1" applyBorder="1" applyAlignment="1">
      <alignment horizontal="center" vertical="center" shrinkToFit="1"/>
    </xf>
    <xf numFmtId="180" fontId="6" fillId="2" borderId="7" xfId="0" applyNumberFormat="1" applyFont="1" applyFill="1" applyBorder="1" applyAlignment="1">
      <alignment horizontal="center" vertical="center"/>
    </xf>
    <xf numFmtId="180" fontId="6" fillId="4" borderId="7" xfId="0" applyNumberFormat="1" applyFont="1" applyFill="1" applyBorder="1" applyAlignment="1">
      <alignment horizontal="center" vertical="center"/>
    </xf>
    <xf numFmtId="180" fontId="6" fillId="8" borderId="7" xfId="0" applyNumberFormat="1" applyFont="1" applyFill="1" applyBorder="1" applyAlignment="1">
      <alignment horizontal="center" vertical="center"/>
    </xf>
    <xf numFmtId="180" fontId="39" fillId="2" borderId="8" xfId="0" applyNumberFormat="1" applyFont="1" applyFill="1" applyBorder="1" applyAlignment="1">
      <alignment horizontal="center" vertical="center"/>
    </xf>
    <xf numFmtId="180" fontId="40" fillId="7" borderId="9" xfId="0" applyNumberFormat="1" applyFont="1" applyFill="1" applyBorder="1" applyAlignment="1">
      <alignment horizontal="center" vertical="center" shrinkToFit="1"/>
    </xf>
    <xf numFmtId="180" fontId="6" fillId="4" borderId="9" xfId="0" applyNumberFormat="1" applyFont="1" applyFill="1" applyBorder="1" applyAlignment="1">
      <alignment horizontal="center" vertical="center"/>
    </xf>
    <xf numFmtId="180" fontId="41" fillId="2" borderId="8" xfId="0" applyNumberFormat="1" applyFont="1" applyFill="1" applyBorder="1" applyAlignment="1">
      <alignment horizontal="center" vertical="center"/>
    </xf>
    <xf numFmtId="180" fontId="42" fillId="7" borderId="9" xfId="0" applyNumberFormat="1" applyFont="1" applyFill="1" applyBorder="1" applyAlignment="1">
      <alignment horizontal="center" vertical="center" shrinkToFit="1"/>
    </xf>
    <xf numFmtId="180" fontId="43" fillId="2" borderId="6" xfId="0" applyNumberFormat="1" applyFont="1" applyFill="1" applyBorder="1" applyAlignment="1">
      <alignment horizontal="center" vertical="center"/>
    </xf>
    <xf numFmtId="180" fontId="44" fillId="7" borderId="7" xfId="0" applyNumberFormat="1" applyFont="1" applyFill="1" applyBorder="1" applyAlignment="1">
      <alignment horizontal="center" vertical="center" shrinkToFit="1"/>
    </xf>
    <xf numFmtId="180" fontId="43" fillId="2" borderId="8" xfId="0" applyNumberFormat="1" applyFont="1" applyFill="1" applyBorder="1" applyAlignment="1">
      <alignment horizontal="center" vertical="center"/>
    </xf>
    <xf numFmtId="180" fontId="44" fillId="7" borderId="9" xfId="0" applyNumberFormat="1" applyFont="1" applyFill="1" applyBorder="1" applyAlignment="1">
      <alignment horizontal="center" vertical="center" shrinkToFit="1"/>
    </xf>
    <xf numFmtId="180" fontId="45" fillId="2" borderId="8" xfId="0" applyNumberFormat="1" applyFont="1" applyFill="1" applyBorder="1" applyAlignment="1">
      <alignment horizontal="center" vertical="center"/>
    </xf>
    <xf numFmtId="180" fontId="46" fillId="7" borderId="9" xfId="0" applyNumberFormat="1" applyFont="1" applyFill="1" applyBorder="1" applyAlignment="1">
      <alignment horizontal="center" vertical="center" shrinkToFit="1"/>
    </xf>
    <xf numFmtId="180" fontId="8" fillId="6" borderId="5" xfId="0" applyNumberFormat="1" applyFont="1" applyFill="1" applyBorder="1" applyAlignment="1">
      <alignment horizontal="center" vertical="center"/>
    </xf>
    <xf numFmtId="180" fontId="8" fillId="7" borderId="3" xfId="0" applyNumberFormat="1" applyFont="1" applyFill="1" applyBorder="1" applyAlignment="1">
      <alignment horizontal="center" vertical="center" shrinkToFit="1"/>
    </xf>
    <xf numFmtId="180" fontId="12" fillId="2" borderId="3" xfId="0" applyNumberFormat="1" applyFont="1" applyFill="1" applyBorder="1" applyAlignment="1">
      <alignment horizontal="center" vertical="center" wrapText="1"/>
    </xf>
    <xf numFmtId="180" fontId="12" fillId="8" borderId="3" xfId="1" applyNumberFormat="1" applyFont="1" applyFill="1" applyBorder="1" applyAlignment="1">
      <alignment horizontal="center" vertical="center" wrapText="1"/>
    </xf>
    <xf numFmtId="180" fontId="6" fillId="2" borderId="8" xfId="0" applyNumberFormat="1" applyFont="1" applyFill="1" applyBorder="1" applyAlignment="1">
      <alignment horizontal="center" vertical="center"/>
    </xf>
    <xf numFmtId="180" fontId="14" fillId="7" borderId="9" xfId="0" applyNumberFormat="1" applyFont="1" applyFill="1" applyBorder="1" applyAlignment="1">
      <alignment horizontal="center" vertical="center" shrinkToFit="1"/>
    </xf>
    <xf numFmtId="180" fontId="6" fillId="2" borderId="10" xfId="0" applyNumberFormat="1" applyFont="1" applyFill="1" applyBorder="1" applyAlignment="1">
      <alignment horizontal="center" vertical="center"/>
    </xf>
    <xf numFmtId="180" fontId="14" fillId="7" borderId="11" xfId="0" applyNumberFormat="1" applyFont="1" applyFill="1" applyBorder="1" applyAlignment="1">
      <alignment horizontal="center" vertical="center" shrinkToFit="1"/>
    </xf>
    <xf numFmtId="180" fontId="6" fillId="7" borderId="12" xfId="1" applyNumberFormat="1" applyFont="1" applyFill="1" applyBorder="1" applyAlignment="1">
      <alignment horizontal="center" vertical="center"/>
    </xf>
    <xf numFmtId="180" fontId="21" fillId="7" borderId="13" xfId="1" applyNumberFormat="1" applyFont="1" applyFill="1" applyBorder="1" applyAlignment="1">
      <alignment horizontal="center" vertical="center" wrapText="1"/>
    </xf>
    <xf numFmtId="180" fontId="12" fillId="7" borderId="13" xfId="1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180" fontId="12" fillId="5" borderId="5" xfId="0" applyNumberFormat="1" applyFont="1" applyFill="1" applyBorder="1" applyAlignment="1">
      <alignment horizontal="center" vertical="center" wrapText="1"/>
    </xf>
    <xf numFmtId="180" fontId="12" fillId="5" borderId="3" xfId="0" applyNumberFormat="1" applyFont="1" applyFill="1" applyBorder="1" applyAlignment="1">
      <alignment horizontal="center" vertical="center" shrinkToFit="1"/>
    </xf>
    <xf numFmtId="180" fontId="12" fillId="5" borderId="3" xfId="0" applyNumberFormat="1" applyFont="1" applyFill="1" applyBorder="1" applyAlignment="1">
      <alignment horizontal="center" vertical="center" wrapText="1"/>
    </xf>
    <xf numFmtId="180" fontId="12" fillId="5" borderId="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12" borderId="31" xfId="0" applyFont="1" applyFill="1" applyBorder="1" applyAlignment="1">
      <alignment horizontal="center" vertical="center" wrapText="1"/>
    </xf>
    <xf numFmtId="0" fontId="51" fillId="12" borderId="32" xfId="0" applyFont="1" applyFill="1" applyBorder="1" applyAlignment="1">
      <alignment horizontal="center" vertical="center" wrapText="1"/>
    </xf>
    <xf numFmtId="0" fontId="51" fillId="12" borderId="33" xfId="0" applyFont="1" applyFill="1" applyBorder="1" applyAlignment="1">
      <alignment horizontal="center" vertical="center" wrapText="1"/>
    </xf>
    <xf numFmtId="0" fontId="51" fillId="12" borderId="33" xfId="0" applyFont="1" applyFill="1" applyBorder="1" applyAlignment="1">
      <alignment horizontal="centerContinuous" vertical="center" wrapText="1"/>
    </xf>
    <xf numFmtId="0" fontId="51" fillId="12" borderId="34" xfId="0" applyFont="1" applyFill="1" applyBorder="1" applyAlignment="1">
      <alignment horizontal="centerContinuous" vertical="center" wrapText="1"/>
    </xf>
    <xf numFmtId="0" fontId="26" fillId="0" borderId="35" xfId="0" applyFont="1" applyFill="1" applyBorder="1" applyAlignment="1">
      <alignment horizontal="center" vertical="center" wrapText="1"/>
    </xf>
    <xf numFmtId="178" fontId="52" fillId="0" borderId="36" xfId="0" applyNumberFormat="1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78" fontId="52" fillId="0" borderId="38" xfId="0" applyNumberFormat="1" applyFont="1" applyBorder="1" applyAlignment="1">
      <alignment horizontal="center" vertical="center" wrapText="1"/>
    </xf>
    <xf numFmtId="0" fontId="53" fillId="12" borderId="39" xfId="0" applyFont="1" applyFill="1" applyBorder="1" applyAlignment="1">
      <alignment horizontal="left" vertical="center" wrapText="1"/>
    </xf>
    <xf numFmtId="0" fontId="51" fillId="12" borderId="40" xfId="0" applyFont="1" applyFill="1" applyBorder="1" applyAlignment="1">
      <alignment horizontal="justify" vertical="center" wrapText="1"/>
    </xf>
    <xf numFmtId="0" fontId="53" fillId="12" borderId="4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vertical="center"/>
    </xf>
    <xf numFmtId="178" fontId="52" fillId="0" borderId="42" xfId="0" applyNumberFormat="1" applyFont="1" applyBorder="1" applyAlignment="1">
      <alignment horizontal="center" vertical="center" wrapText="1"/>
    </xf>
    <xf numFmtId="0" fontId="53" fillId="12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178" fontId="56" fillId="0" borderId="42" xfId="0" applyNumberFormat="1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78" fontId="52" fillId="0" borderId="44" xfId="0" applyNumberFormat="1" applyFont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3" fillId="12" borderId="39" xfId="0" applyFont="1" applyFill="1" applyBorder="1" applyAlignment="1">
      <alignment horizontal="justify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53" fillId="12" borderId="45" xfId="0" applyFont="1" applyFill="1" applyBorder="1" applyAlignment="1">
      <alignment horizontal="justify" vertical="center" wrapText="1"/>
    </xf>
    <xf numFmtId="0" fontId="51" fillId="12" borderId="46" xfId="0" applyFont="1" applyFill="1" applyBorder="1" applyAlignment="1">
      <alignment horizontal="justify" vertical="center" wrapText="1"/>
    </xf>
    <xf numFmtId="0" fontId="53" fillId="12" borderId="47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178" fontId="52" fillId="0" borderId="48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top" wrapText="1"/>
    </xf>
    <xf numFmtId="41" fontId="6" fillId="0" borderId="9" xfId="1" applyFont="1" applyBorder="1" applyAlignment="1">
      <alignment vertical="center" shrinkToFit="1"/>
    </xf>
    <xf numFmtId="0" fontId="47" fillId="0" borderId="15" xfId="0" applyFont="1" applyBorder="1" applyAlignment="1">
      <alignment horizontal="left" vertical="top" wrapText="1"/>
    </xf>
    <xf numFmtId="180" fontId="6" fillId="8" borderId="12" xfId="0" applyNumberFormat="1" applyFont="1" applyFill="1" applyBorder="1" applyAlignment="1">
      <alignment horizontal="center" vertical="center"/>
    </xf>
    <xf numFmtId="180" fontId="6" fillId="7" borderId="16" xfId="1" applyNumberFormat="1" applyFont="1" applyFill="1" applyBorder="1" applyAlignment="1">
      <alignment horizontal="center" vertical="center"/>
    </xf>
    <xf numFmtId="41" fontId="6" fillId="0" borderId="17" xfId="1" applyFont="1" applyBorder="1" applyAlignment="1">
      <alignment horizontal="right" vertical="center" shrinkToFit="1"/>
    </xf>
    <xf numFmtId="180" fontId="6" fillId="7" borderId="19" xfId="1" applyNumberFormat="1" applyFont="1" applyFill="1" applyBorder="1" applyAlignment="1">
      <alignment horizontal="center" vertical="center"/>
    </xf>
    <xf numFmtId="41" fontId="6" fillId="0" borderId="9" xfId="1" applyFont="1" applyBorder="1" applyAlignment="1">
      <alignment horizontal="right" vertical="center" shrinkToFit="1"/>
    </xf>
    <xf numFmtId="41" fontId="36" fillId="0" borderId="9" xfId="1" applyFont="1" applyBorder="1" applyAlignment="1">
      <alignment horizontal="right" vertical="center" shrinkToFit="1"/>
    </xf>
    <xf numFmtId="41" fontId="6" fillId="0" borderId="9" xfId="1" applyFont="1" applyBorder="1" applyAlignment="1">
      <alignment horizontal="right" shrinkToFit="1"/>
    </xf>
    <xf numFmtId="41" fontId="31" fillId="0" borderId="9" xfId="1" applyFont="1" applyBorder="1" applyAlignment="1">
      <alignment vertical="center" shrinkToFit="1"/>
    </xf>
    <xf numFmtId="41" fontId="31" fillId="0" borderId="9" xfId="1" applyFont="1" applyBorder="1" applyAlignment="1">
      <alignment horizontal="right" vertical="center" shrinkToFit="1"/>
    </xf>
    <xf numFmtId="41" fontId="6" fillId="0" borderId="20" xfId="1" applyFont="1" applyBorder="1" applyAlignment="1">
      <alignment horizontal="right" vertical="center" shrinkToFit="1"/>
    </xf>
    <xf numFmtId="41" fontId="59" fillId="0" borderId="1" xfId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left" vertical="center" wrapText="1" shrinkToFi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3" fontId="6" fillId="0" borderId="21" xfId="0" applyNumberFormat="1" applyFont="1" applyBorder="1" applyAlignment="1">
      <alignment vertical="center" shrinkToFit="1"/>
    </xf>
    <xf numFmtId="3" fontId="31" fillId="0" borderId="21" xfId="0" applyNumberFormat="1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 shrinkToFit="1"/>
    </xf>
    <xf numFmtId="3" fontId="31" fillId="0" borderId="9" xfId="0" applyNumberFormat="1" applyFont="1" applyBorder="1" applyAlignment="1">
      <alignment vertical="center" shrinkToFit="1"/>
    </xf>
    <xf numFmtId="3" fontId="6" fillId="0" borderId="11" xfId="0" applyNumberFormat="1" applyFont="1" applyBorder="1" applyAlignment="1">
      <alignment vertical="center" shrinkToFit="1"/>
    </xf>
    <xf numFmtId="3" fontId="31" fillId="0" borderId="11" xfId="0" applyNumberFormat="1" applyFont="1" applyBorder="1" applyAlignment="1">
      <alignment vertical="center" shrinkToFit="1"/>
    </xf>
    <xf numFmtId="178" fontId="33" fillId="0" borderId="38" xfId="0" applyNumberFormat="1" applyFont="1" applyBorder="1" applyAlignment="1">
      <alignment horizontal="center" vertical="center" wrapText="1"/>
    </xf>
    <xf numFmtId="41" fontId="17" fillId="9" borderId="3" xfId="1" applyFont="1" applyFill="1" applyBorder="1" applyAlignment="1">
      <alignment horizontal="center" vertical="center" wrapText="1"/>
    </xf>
    <xf numFmtId="181" fontId="6" fillId="9" borderId="7" xfId="1" applyNumberFormat="1" applyFont="1" applyFill="1" applyBorder="1" applyAlignment="1">
      <alignment horizontal="center" vertical="center"/>
    </xf>
    <xf numFmtId="181" fontId="6" fillId="9" borderId="9" xfId="1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shrinkToFit="1"/>
    </xf>
    <xf numFmtId="3" fontId="6" fillId="0" borderId="22" xfId="0" applyNumberFormat="1" applyFont="1" applyBorder="1" applyAlignment="1">
      <alignment vertical="center" shrinkToFit="1"/>
    </xf>
    <xf numFmtId="3" fontId="7" fillId="0" borderId="17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18" xfId="0" applyNumberFormat="1" applyFont="1" applyBorder="1" applyAlignment="1">
      <alignment vertical="center" shrinkToFit="1"/>
    </xf>
    <xf numFmtId="41" fontId="6" fillId="0" borderId="23" xfId="1" applyFont="1" applyBorder="1" applyAlignment="1">
      <alignment vertical="center"/>
    </xf>
    <xf numFmtId="41" fontId="6" fillId="0" borderId="24" xfId="1" applyFont="1" applyBorder="1" applyAlignment="1">
      <alignment vertical="center"/>
    </xf>
    <xf numFmtId="41" fontId="6" fillId="0" borderId="25" xfId="1" applyFont="1" applyBorder="1" applyAlignment="1">
      <alignment vertical="center"/>
    </xf>
    <xf numFmtId="179" fontId="61" fillId="2" borderId="7" xfId="0" applyNumberFormat="1" applyFont="1" applyFill="1" applyBorder="1" applyAlignment="1">
      <alignment horizontal="center" vertical="center"/>
    </xf>
    <xf numFmtId="180" fontId="12" fillId="5" borderId="26" xfId="0" applyNumberFormat="1" applyFont="1" applyFill="1" applyBorder="1" applyAlignment="1">
      <alignment horizontal="center" vertical="center" wrapText="1"/>
    </xf>
    <xf numFmtId="41" fontId="32" fillId="0" borderId="0" xfId="2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vertical="center" wrapText="1" shrinkToFit="1"/>
    </xf>
    <xf numFmtId="3" fontId="6" fillId="0" borderId="1" xfId="0" applyNumberFormat="1" applyFont="1" applyBorder="1" applyAlignment="1">
      <alignment vertical="top" wrapText="1" shrinkToFit="1"/>
    </xf>
    <xf numFmtId="176" fontId="7" fillId="0" borderId="1" xfId="0" applyNumberFormat="1" applyFont="1" applyBorder="1" applyAlignment="1">
      <alignment vertical="center" shrinkToFi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 shrinkToFit="1"/>
    </xf>
    <xf numFmtId="180" fontId="45" fillId="2" borderId="56" xfId="0" applyNumberFormat="1" applyFont="1" applyFill="1" applyBorder="1" applyAlignment="1">
      <alignment horizontal="center" vertical="center"/>
    </xf>
    <xf numFmtId="180" fontId="46" fillId="7" borderId="57" xfId="0" applyNumberFormat="1" applyFont="1" applyFill="1" applyBorder="1" applyAlignment="1">
      <alignment horizontal="center" vertical="center" shrinkToFit="1"/>
    </xf>
    <xf numFmtId="180" fontId="6" fillId="2" borderId="58" xfId="0" applyNumberFormat="1" applyFont="1" applyFill="1" applyBorder="1" applyAlignment="1">
      <alignment horizontal="center" vertical="center"/>
    </xf>
    <xf numFmtId="180" fontId="6" fillId="4" borderId="58" xfId="0" applyNumberFormat="1" applyFont="1" applyFill="1" applyBorder="1" applyAlignment="1">
      <alignment horizontal="center" vertical="center"/>
    </xf>
    <xf numFmtId="181" fontId="6" fillId="9" borderId="58" xfId="1" applyNumberFormat="1" applyFont="1" applyFill="1" applyBorder="1" applyAlignment="1">
      <alignment horizontal="center" vertical="center"/>
    </xf>
    <xf numFmtId="179" fontId="61" fillId="2" borderId="58" xfId="0" applyNumberFormat="1" applyFont="1" applyFill="1" applyBorder="1" applyAlignment="1">
      <alignment horizontal="center" vertical="center"/>
    </xf>
    <xf numFmtId="180" fontId="6" fillId="8" borderId="16" xfId="0" applyNumberFormat="1" applyFont="1" applyFill="1" applyBorder="1" applyAlignment="1">
      <alignment horizontal="center" vertical="center"/>
    </xf>
    <xf numFmtId="180" fontId="6" fillId="7" borderId="59" xfId="1" applyNumberFormat="1" applyFont="1" applyFill="1" applyBorder="1" applyAlignment="1">
      <alignment horizontal="center" vertical="center"/>
    </xf>
    <xf numFmtId="41" fontId="6" fillId="0" borderId="57" xfId="1" applyFont="1" applyBorder="1" applyAlignment="1">
      <alignment horizontal="right" vertical="center" shrinkToFit="1"/>
    </xf>
    <xf numFmtId="41" fontId="31" fillId="0" borderId="57" xfId="1" applyFont="1" applyBorder="1" applyAlignment="1">
      <alignment horizontal="right" vertical="center" shrinkToFit="1"/>
    </xf>
    <xf numFmtId="180" fontId="6" fillId="2" borderId="60" xfId="0" applyNumberFormat="1" applyFont="1" applyFill="1" applyBorder="1" applyAlignment="1">
      <alignment horizontal="center" vertical="center"/>
    </xf>
    <xf numFmtId="180" fontId="6" fillId="11" borderId="60" xfId="0" applyNumberFormat="1" applyFont="1" applyFill="1" applyBorder="1" applyAlignment="1">
      <alignment horizontal="center" vertical="center"/>
    </xf>
    <xf numFmtId="181" fontId="6" fillId="9" borderId="60" xfId="1" applyNumberFormat="1" applyFont="1" applyFill="1" applyBorder="1" applyAlignment="1">
      <alignment horizontal="center" vertical="center"/>
    </xf>
    <xf numFmtId="0" fontId="38" fillId="0" borderId="61" xfId="0" applyFont="1" applyBorder="1" applyAlignment="1">
      <alignment horizontal="left" vertical="top" wrapText="1"/>
    </xf>
    <xf numFmtId="0" fontId="47" fillId="0" borderId="62" xfId="0" applyFont="1" applyBorder="1" applyAlignment="1">
      <alignment horizontal="left" vertical="top" wrapText="1"/>
    </xf>
    <xf numFmtId="179" fontId="61" fillId="2" borderId="15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 vertical="center" shrinkToFit="1"/>
    </xf>
    <xf numFmtId="180" fontId="11" fillId="0" borderId="30" xfId="0" applyNumberFormat="1" applyFont="1" applyBorder="1" applyAlignment="1">
      <alignment vertical="center"/>
    </xf>
    <xf numFmtId="178" fontId="69" fillId="0" borderId="42" xfId="0" applyNumberFormat="1" applyFont="1" applyBorder="1" applyAlignment="1">
      <alignment horizontal="center" vertical="center" wrapText="1"/>
    </xf>
    <xf numFmtId="41" fontId="7" fillId="0" borderId="20" xfId="1" applyFont="1" applyBorder="1" applyAlignment="1">
      <alignment vertical="center"/>
    </xf>
    <xf numFmtId="176" fontId="8" fillId="0" borderId="0" xfId="0" applyNumberFormat="1" applyFont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shrinkToFit="1"/>
    </xf>
    <xf numFmtId="0" fontId="66" fillId="0" borderId="0" xfId="0" applyFont="1" applyAlignment="1">
      <alignment vertical="center" shrinkToFit="1"/>
    </xf>
    <xf numFmtId="0" fontId="67" fillId="0" borderId="2" xfId="0" applyFont="1" applyFill="1" applyBorder="1" applyAlignment="1">
      <alignment horizontal="left" vertical="top" shrinkToFit="1"/>
    </xf>
    <xf numFmtId="0" fontId="67" fillId="0" borderId="0" xfId="0" applyFont="1" applyFill="1" applyBorder="1" applyAlignment="1">
      <alignment horizontal="left" vertical="top" shrinkToFit="1"/>
    </xf>
    <xf numFmtId="180" fontId="6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80" fontId="18" fillId="13" borderId="16" xfId="0" applyNumberFormat="1" applyFont="1" applyFill="1" applyBorder="1" applyAlignment="1">
      <alignment horizontal="left" vertical="center" wrapText="1"/>
    </xf>
    <xf numFmtId="180" fontId="18" fillId="13" borderId="0" xfId="0" applyNumberFormat="1" applyFont="1" applyFill="1" applyBorder="1" applyAlignment="1">
      <alignment horizontal="left" vertical="center" wrapText="1"/>
    </xf>
    <xf numFmtId="180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53" fillId="12" borderId="49" xfId="0" applyFont="1" applyFill="1" applyBorder="1" applyAlignment="1">
      <alignment horizontal="left" vertical="center" wrapText="1"/>
    </xf>
    <xf numFmtId="0" fontId="53" fillId="12" borderId="50" xfId="0" applyFont="1" applyFill="1" applyBorder="1" applyAlignment="1">
      <alignment horizontal="left" vertical="center" wrapText="1"/>
    </xf>
    <xf numFmtId="0" fontId="51" fillId="12" borderId="51" xfId="0" applyFont="1" applyFill="1" applyBorder="1" applyAlignment="1">
      <alignment horizontal="left" vertical="center" wrapText="1"/>
    </xf>
    <xf numFmtId="0" fontId="51" fillId="12" borderId="52" xfId="0" applyFont="1" applyFill="1" applyBorder="1" applyAlignment="1">
      <alignment horizontal="left" vertical="center" wrapText="1"/>
    </xf>
    <xf numFmtId="0" fontId="53" fillId="12" borderId="51" xfId="0" applyFont="1" applyFill="1" applyBorder="1" applyAlignment="1">
      <alignment horizontal="center" vertical="center" wrapText="1"/>
    </xf>
    <xf numFmtId="0" fontId="53" fillId="12" borderId="52" xfId="0" applyFont="1" applyFill="1" applyBorder="1" applyAlignment="1">
      <alignment horizontal="center" vertical="center" wrapText="1"/>
    </xf>
    <xf numFmtId="0" fontId="68" fillId="0" borderId="53" xfId="0" applyFont="1" applyBorder="1" applyAlignment="1">
      <alignment horizontal="right" vertical="center"/>
    </xf>
    <xf numFmtId="0" fontId="53" fillId="12" borderId="54" xfId="0" applyFont="1" applyFill="1" applyBorder="1" applyAlignment="1">
      <alignment horizontal="left" vertical="center" wrapText="1"/>
    </xf>
    <xf numFmtId="0" fontId="51" fillId="12" borderId="55" xfId="0" applyFont="1" applyFill="1" applyBorder="1" applyAlignment="1">
      <alignment horizontal="left" vertical="center" wrapText="1"/>
    </xf>
    <xf numFmtId="0" fontId="53" fillId="12" borderId="55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6">
    <dxf>
      <font>
        <color rgb="FFFF0000"/>
      </font>
    </dxf>
    <dxf>
      <font>
        <color auto="1"/>
      </font>
    </dxf>
    <dxf>
      <font>
        <color rgb="FF3333FF"/>
      </font>
    </dxf>
    <dxf>
      <font>
        <color rgb="FFFF0000"/>
      </font>
    </dxf>
    <dxf>
      <font>
        <color auto="1"/>
      </font>
    </dxf>
    <dxf>
      <font>
        <color rgb="FF3333FF"/>
      </font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C1" zoomScaleNormal="100" workbookViewId="0">
      <selection activeCell="N43" sqref="N43"/>
    </sheetView>
  </sheetViews>
  <sheetFormatPr defaultRowHeight="13.5"/>
  <cols>
    <col min="1" max="1" width="8.77734375" style="1" customWidth="1"/>
    <col min="2" max="2" width="15.6640625" style="8" customWidth="1"/>
    <col min="3" max="3" width="7.5546875" style="3" customWidth="1"/>
    <col min="4" max="4" width="8.109375" style="4" customWidth="1"/>
    <col min="5" max="5" width="7.109375" style="4" customWidth="1"/>
    <col min="6" max="6" width="7.77734375" style="4" customWidth="1"/>
    <col min="7" max="7" width="7.109375" style="4" customWidth="1"/>
    <col min="8" max="9" width="7.44140625" style="4" customWidth="1"/>
    <col min="10" max="16" width="7.33203125" style="2" customWidth="1"/>
    <col min="17" max="17" width="8" style="2" customWidth="1"/>
    <col min="18" max="16384" width="8.88671875" style="1"/>
  </cols>
  <sheetData>
    <row r="1" spans="1:18" ht="102" customHeight="1">
      <c r="A1" s="169" t="s">
        <v>141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8" ht="53.25" customHeight="1">
      <c r="A2" s="177" t="s">
        <v>124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s="15" customFormat="1" ht="12.7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3"/>
      <c r="L3" s="14"/>
      <c r="M3" s="14"/>
      <c r="N3" s="14"/>
      <c r="O3" s="14"/>
      <c r="P3" s="14"/>
      <c r="Q3" s="14"/>
    </row>
    <row r="4" spans="1:18" s="9" customFormat="1" ht="24" customHeight="1" thickBot="1">
      <c r="A4" s="25" t="s">
        <v>67</v>
      </c>
      <c r="B4" s="26" t="s">
        <v>126</v>
      </c>
      <c r="C4" s="27" t="s">
        <v>68</v>
      </c>
      <c r="D4" s="28" t="s">
        <v>69</v>
      </c>
      <c r="E4" s="123" t="s">
        <v>70</v>
      </c>
      <c r="F4" s="29" t="s">
        <v>71</v>
      </c>
      <c r="G4" s="30" t="s">
        <v>72</v>
      </c>
      <c r="H4" s="56" t="s">
        <v>73</v>
      </c>
      <c r="I4" s="61" t="s">
        <v>75</v>
      </c>
      <c r="J4" s="62" t="s">
        <v>121</v>
      </c>
      <c r="K4" s="62" t="s">
        <v>76</v>
      </c>
      <c r="L4" s="62" t="s">
        <v>77</v>
      </c>
      <c r="M4" s="62" t="s">
        <v>78</v>
      </c>
      <c r="N4" s="62" t="s">
        <v>117</v>
      </c>
      <c r="O4" s="63" t="s">
        <v>79</v>
      </c>
      <c r="P4" s="63" t="s">
        <v>80</v>
      </c>
      <c r="Q4" s="135" t="s">
        <v>81</v>
      </c>
      <c r="R4" s="64" t="s">
        <v>119</v>
      </c>
    </row>
    <row r="5" spans="1:18" s="9" customFormat="1" ht="16.5" customHeight="1" thickTop="1">
      <c r="A5" s="31" t="s">
        <v>27</v>
      </c>
      <c r="B5" s="32" t="s">
        <v>28</v>
      </c>
      <c r="C5" s="33">
        <f>AVERAGE(I5:R5)</f>
        <v>56485.714285714283</v>
      </c>
      <c r="D5" s="34">
        <v>56485.714285714283</v>
      </c>
      <c r="E5" s="124">
        <f t="shared" ref="E5:E12" si="0">C5-D5</f>
        <v>0</v>
      </c>
      <c r="F5" s="134">
        <f>E5/C5</f>
        <v>0</v>
      </c>
      <c r="G5" s="35">
        <f>MAX(I5:R5)</f>
        <v>59800</v>
      </c>
      <c r="H5" s="102">
        <f>MIN(I5:R5)</f>
        <v>52800</v>
      </c>
      <c r="I5" s="103"/>
      <c r="J5" s="110">
        <v>53000</v>
      </c>
      <c r="K5" s="103">
        <v>55000</v>
      </c>
      <c r="L5" s="103">
        <v>58800</v>
      </c>
      <c r="M5" s="103">
        <v>52800</v>
      </c>
      <c r="N5" s="103"/>
      <c r="O5" s="103">
        <v>59800</v>
      </c>
      <c r="P5" s="103">
        <v>57000</v>
      </c>
      <c r="Q5" s="162"/>
      <c r="R5" s="110">
        <v>59000</v>
      </c>
    </row>
    <row r="6" spans="1:18" s="9" customFormat="1" ht="16.5" customHeight="1">
      <c r="A6" s="36" t="s">
        <v>29</v>
      </c>
      <c r="B6" s="37" t="s">
        <v>30</v>
      </c>
      <c r="C6" s="33">
        <f t="shared" ref="C6:C24" si="1">AVERAGE(I6:R6)</f>
        <v>782.88888888888891</v>
      </c>
      <c r="D6" s="38">
        <v>704.5</v>
      </c>
      <c r="E6" s="124">
        <f t="shared" si="0"/>
        <v>78.388888888888914</v>
      </c>
      <c r="F6" s="134">
        <f t="shared" ref="F6:F13" si="2">E6/C6</f>
        <v>0.10012773204655126</v>
      </c>
      <c r="G6" s="101">
        <f t="shared" ref="G6:G24" si="3">MAX(I6:R6)</f>
        <v>930</v>
      </c>
      <c r="H6" s="104">
        <f t="shared" ref="H6:H24" si="4">MIN(I6:R6)</f>
        <v>590</v>
      </c>
      <c r="I6" s="105" t="s">
        <v>150</v>
      </c>
      <c r="J6" s="105">
        <v>769</v>
      </c>
      <c r="K6" s="105">
        <v>620</v>
      </c>
      <c r="L6" s="105">
        <v>930</v>
      </c>
      <c r="M6" s="105">
        <v>819</v>
      </c>
      <c r="N6" s="105">
        <v>590</v>
      </c>
      <c r="O6" s="105">
        <v>836</v>
      </c>
      <c r="P6" s="105">
        <v>882</v>
      </c>
      <c r="Q6" s="105">
        <v>750</v>
      </c>
      <c r="R6" s="105">
        <v>850</v>
      </c>
    </row>
    <row r="7" spans="1:18" s="9" customFormat="1" ht="18" customHeight="1">
      <c r="A7" s="36" t="s">
        <v>31</v>
      </c>
      <c r="B7" s="37" t="s">
        <v>32</v>
      </c>
      <c r="C7" s="33">
        <f t="shared" si="1"/>
        <v>690.8</v>
      </c>
      <c r="D7" s="38">
        <v>559.66666666666663</v>
      </c>
      <c r="E7" s="124">
        <f t="shared" si="0"/>
        <v>131.13333333333333</v>
      </c>
      <c r="F7" s="134">
        <f t="shared" si="2"/>
        <v>0.18982821849063888</v>
      </c>
      <c r="G7" s="101">
        <f t="shared" si="3"/>
        <v>1050</v>
      </c>
      <c r="H7" s="104">
        <f t="shared" si="4"/>
        <v>480</v>
      </c>
      <c r="I7" s="105">
        <v>640</v>
      </c>
      <c r="J7" s="105">
        <v>896</v>
      </c>
      <c r="K7" s="105">
        <v>737</v>
      </c>
      <c r="L7" s="105">
        <v>550</v>
      </c>
      <c r="M7" s="105">
        <v>633</v>
      </c>
      <c r="N7" s="105">
        <v>480</v>
      </c>
      <c r="O7" s="105">
        <v>1050</v>
      </c>
      <c r="P7" s="105">
        <v>714</v>
      </c>
      <c r="Q7" s="105">
        <v>586</v>
      </c>
      <c r="R7" s="105">
        <v>622</v>
      </c>
    </row>
    <row r="8" spans="1:18" s="9" customFormat="1" ht="16.5" customHeight="1">
      <c r="A8" s="36" t="s">
        <v>33</v>
      </c>
      <c r="B8" s="37" t="s">
        <v>34</v>
      </c>
      <c r="C8" s="33">
        <f t="shared" si="1"/>
        <v>2069.4444444444443</v>
      </c>
      <c r="D8" s="38">
        <v>1886.7</v>
      </c>
      <c r="E8" s="124">
        <f t="shared" si="0"/>
        <v>182.7444444444443</v>
      </c>
      <c r="F8" s="134">
        <f>E8/C8</f>
        <v>8.8306040268456315E-2</v>
      </c>
      <c r="G8" s="101">
        <f t="shared" si="3"/>
        <v>3250</v>
      </c>
      <c r="H8" s="104">
        <f t="shared" si="4"/>
        <v>1621</v>
      </c>
      <c r="I8" s="105" t="s">
        <v>150</v>
      </c>
      <c r="J8" s="105">
        <v>1621</v>
      </c>
      <c r="K8" s="105">
        <v>1690</v>
      </c>
      <c r="L8" s="105">
        <v>1720</v>
      </c>
      <c r="M8" s="105">
        <v>1945</v>
      </c>
      <c r="N8" s="105">
        <v>2348</v>
      </c>
      <c r="O8" s="105">
        <v>3250</v>
      </c>
      <c r="P8" s="105">
        <v>2142</v>
      </c>
      <c r="Q8" s="105">
        <v>2142</v>
      </c>
      <c r="R8" s="105">
        <v>1767</v>
      </c>
    </row>
    <row r="9" spans="1:18" s="9" customFormat="1" ht="16.5" customHeight="1">
      <c r="A9" s="36" t="s">
        <v>35</v>
      </c>
      <c r="B9" s="37" t="s">
        <v>36</v>
      </c>
      <c r="C9" s="33">
        <f t="shared" si="1"/>
        <v>12044.666666666666</v>
      </c>
      <c r="D9" s="34">
        <v>11612.4</v>
      </c>
      <c r="E9" s="124">
        <f t="shared" si="0"/>
        <v>432.26666666666642</v>
      </c>
      <c r="F9" s="134">
        <f t="shared" si="2"/>
        <v>3.5888636741019518E-2</v>
      </c>
      <c r="G9" s="101">
        <f t="shared" si="3"/>
        <v>18382</v>
      </c>
      <c r="H9" s="104">
        <f t="shared" si="4"/>
        <v>7580</v>
      </c>
      <c r="I9" s="99" t="s">
        <v>150</v>
      </c>
      <c r="J9" s="99">
        <v>15064</v>
      </c>
      <c r="K9" s="105">
        <v>9983</v>
      </c>
      <c r="L9" s="106">
        <v>7580</v>
      </c>
      <c r="M9" s="99">
        <v>9991</v>
      </c>
      <c r="N9" s="99">
        <v>14800</v>
      </c>
      <c r="O9" s="99">
        <v>9562</v>
      </c>
      <c r="P9" s="99">
        <v>13392</v>
      </c>
      <c r="Q9" s="99">
        <v>9648</v>
      </c>
      <c r="R9" s="99">
        <v>18382</v>
      </c>
    </row>
    <row r="10" spans="1:18" s="9" customFormat="1" ht="16.5" customHeight="1">
      <c r="A10" s="36" t="s">
        <v>37</v>
      </c>
      <c r="B10" s="37" t="s">
        <v>38</v>
      </c>
      <c r="C10" s="33">
        <f t="shared" si="1"/>
        <v>21994.888888888891</v>
      </c>
      <c r="D10" s="34">
        <v>20532</v>
      </c>
      <c r="E10" s="124">
        <f t="shared" si="0"/>
        <v>1462.8888888888905</v>
      </c>
      <c r="F10" s="134">
        <f t="shared" si="2"/>
        <v>6.6510401406387407E-2</v>
      </c>
      <c r="G10" s="101">
        <f t="shared" si="3"/>
        <v>35630</v>
      </c>
      <c r="H10" s="104">
        <f t="shared" si="4"/>
        <v>13560</v>
      </c>
      <c r="I10" s="99">
        <v>35630</v>
      </c>
      <c r="J10" s="99">
        <v>16071</v>
      </c>
      <c r="K10" s="105">
        <v>22475</v>
      </c>
      <c r="L10" s="105">
        <v>13560</v>
      </c>
      <c r="M10" s="99">
        <v>17333</v>
      </c>
      <c r="N10" s="99">
        <v>30840</v>
      </c>
      <c r="O10" s="99">
        <v>22580</v>
      </c>
      <c r="P10" s="99">
        <v>14285</v>
      </c>
      <c r="Q10" s="99"/>
      <c r="R10" s="99">
        <v>25180</v>
      </c>
    </row>
    <row r="11" spans="1:18" s="9" customFormat="1" ht="16.5" customHeight="1">
      <c r="A11" s="36" t="s">
        <v>39</v>
      </c>
      <c r="B11" s="37" t="s">
        <v>40</v>
      </c>
      <c r="C11" s="33">
        <f t="shared" si="1"/>
        <v>2925.2</v>
      </c>
      <c r="D11" s="34">
        <v>2775.7</v>
      </c>
      <c r="E11" s="124">
        <f t="shared" si="0"/>
        <v>149.5</v>
      </c>
      <c r="F11" s="134">
        <f t="shared" si="2"/>
        <v>5.1107616573225767E-2</v>
      </c>
      <c r="G11" s="101">
        <f t="shared" si="3"/>
        <v>4180</v>
      </c>
      <c r="H11" s="104">
        <f t="shared" si="4"/>
        <v>2026</v>
      </c>
      <c r="I11" s="107">
        <v>2378</v>
      </c>
      <c r="J11" s="99">
        <v>2903</v>
      </c>
      <c r="K11" s="105">
        <v>2300</v>
      </c>
      <c r="L11" s="105">
        <v>2720</v>
      </c>
      <c r="M11" s="99">
        <v>3534</v>
      </c>
      <c r="N11" s="99">
        <v>4080</v>
      </c>
      <c r="O11" s="108">
        <v>4180</v>
      </c>
      <c r="P11" s="99">
        <v>2500</v>
      </c>
      <c r="Q11" s="99">
        <v>2631</v>
      </c>
      <c r="R11" s="99">
        <v>2026</v>
      </c>
    </row>
    <row r="12" spans="1:18" s="9" customFormat="1" ht="16.5" customHeight="1">
      <c r="A12" s="36" t="s">
        <v>62</v>
      </c>
      <c r="B12" s="37" t="s">
        <v>41</v>
      </c>
      <c r="C12" s="33">
        <f t="shared" si="1"/>
        <v>6597</v>
      </c>
      <c r="D12" s="34">
        <v>7855</v>
      </c>
      <c r="E12" s="124">
        <f t="shared" si="0"/>
        <v>-1258</v>
      </c>
      <c r="F12" s="134">
        <f t="shared" si="2"/>
        <v>-0.19069273912384418</v>
      </c>
      <c r="G12" s="101">
        <f t="shared" si="3"/>
        <v>6989</v>
      </c>
      <c r="H12" s="104">
        <f t="shared" si="4"/>
        <v>6205</v>
      </c>
      <c r="I12" s="107"/>
      <c r="J12" s="99"/>
      <c r="K12" s="105" t="s">
        <v>172</v>
      </c>
      <c r="L12" s="105" t="s">
        <v>172</v>
      </c>
      <c r="M12" s="99" t="s">
        <v>166</v>
      </c>
      <c r="N12" s="99"/>
      <c r="O12" s="108">
        <v>6205</v>
      </c>
      <c r="P12" s="99"/>
      <c r="Q12" s="99"/>
      <c r="R12" s="99">
        <v>6989</v>
      </c>
    </row>
    <row r="13" spans="1:18" s="9" customFormat="1" ht="16.5" customHeight="1">
      <c r="A13" s="36" t="s">
        <v>42</v>
      </c>
      <c r="B13" s="37" t="s">
        <v>43</v>
      </c>
      <c r="C13" s="33">
        <f t="shared" si="1"/>
        <v>6308.666666666667</v>
      </c>
      <c r="D13" s="34">
        <v>5764.4444444444443</v>
      </c>
      <c r="E13" s="124">
        <f t="shared" ref="E13:E18" si="5">C13-D13</f>
        <v>544.22222222222263</v>
      </c>
      <c r="F13" s="134">
        <f t="shared" si="2"/>
        <v>8.6265807178836931E-2</v>
      </c>
      <c r="G13" s="101">
        <f t="shared" si="3"/>
        <v>9000</v>
      </c>
      <c r="H13" s="104">
        <f t="shared" si="4"/>
        <v>4300</v>
      </c>
      <c r="I13" s="107">
        <v>7388</v>
      </c>
      <c r="J13" s="99">
        <v>4800</v>
      </c>
      <c r="K13" s="105">
        <v>9000</v>
      </c>
      <c r="L13" s="99">
        <v>4950</v>
      </c>
      <c r="M13" s="99">
        <v>4300</v>
      </c>
      <c r="N13" s="99">
        <v>8000</v>
      </c>
      <c r="O13" s="108">
        <v>7960</v>
      </c>
      <c r="P13" s="99">
        <v>5000</v>
      </c>
      <c r="Q13" s="99"/>
      <c r="R13" s="99">
        <v>5380</v>
      </c>
    </row>
    <row r="14" spans="1:18" s="9" customFormat="1" ht="16.5" customHeight="1">
      <c r="A14" s="39" t="s">
        <v>44</v>
      </c>
      <c r="B14" s="40" t="s">
        <v>45</v>
      </c>
      <c r="C14" s="33">
        <f t="shared" si="1"/>
        <v>11525</v>
      </c>
      <c r="D14" s="38">
        <v>10077.777777777777</v>
      </c>
      <c r="E14" s="125">
        <f t="shared" si="5"/>
        <v>1447.2222222222226</v>
      </c>
      <c r="F14" s="134">
        <f t="shared" ref="F14:F25" si="6">E14/C14</f>
        <v>0.1255724270908653</v>
      </c>
      <c r="G14" s="101">
        <f t="shared" si="3"/>
        <v>14000</v>
      </c>
      <c r="H14" s="104">
        <f t="shared" si="4"/>
        <v>9900</v>
      </c>
      <c r="I14" s="107">
        <v>11200</v>
      </c>
      <c r="J14" s="99">
        <v>10950</v>
      </c>
      <c r="K14" s="99">
        <v>13450</v>
      </c>
      <c r="L14" s="99">
        <v>9900</v>
      </c>
      <c r="M14" s="99">
        <v>9950</v>
      </c>
      <c r="N14" s="99">
        <v>11900</v>
      </c>
      <c r="O14" s="108">
        <v>12400</v>
      </c>
      <c r="P14" s="99">
        <v>11000</v>
      </c>
      <c r="Q14" s="99">
        <v>10500</v>
      </c>
      <c r="R14" s="99">
        <v>14000</v>
      </c>
    </row>
    <row r="15" spans="1:18" s="9" customFormat="1" ht="16.5" customHeight="1">
      <c r="A15" s="39" t="s">
        <v>46</v>
      </c>
      <c r="B15" s="40" t="s">
        <v>128</v>
      </c>
      <c r="C15" s="33">
        <f t="shared" si="1"/>
        <v>10916.666666666666</v>
      </c>
      <c r="D15" s="34">
        <v>11675</v>
      </c>
      <c r="E15" s="125">
        <f t="shared" si="5"/>
        <v>-758.33333333333394</v>
      </c>
      <c r="F15" s="134">
        <f t="shared" si="6"/>
        <v>-6.9465648854961898E-2</v>
      </c>
      <c r="G15" s="101">
        <f t="shared" si="3"/>
        <v>13400</v>
      </c>
      <c r="H15" s="104">
        <f t="shared" si="4"/>
        <v>9400</v>
      </c>
      <c r="I15" s="107">
        <v>9400</v>
      </c>
      <c r="J15" s="99"/>
      <c r="K15" s="107">
        <v>9950</v>
      </c>
      <c r="L15" s="105" t="s">
        <v>172</v>
      </c>
      <c r="M15" s="99"/>
      <c r="N15" s="99"/>
      <c r="O15" s="108"/>
      <c r="P15" s="99"/>
      <c r="Q15" s="99"/>
      <c r="R15" s="99">
        <v>13400</v>
      </c>
    </row>
    <row r="16" spans="1:18" s="9" customFormat="1" ht="16.5" customHeight="1">
      <c r="A16" s="39" t="s">
        <v>47</v>
      </c>
      <c r="B16" s="40" t="s">
        <v>48</v>
      </c>
      <c r="C16" s="33">
        <f t="shared" si="1"/>
        <v>1903.1111111111111</v>
      </c>
      <c r="D16" s="34">
        <v>1862.3333333333333</v>
      </c>
      <c r="E16" s="124">
        <f t="shared" si="5"/>
        <v>40.777777777777828</v>
      </c>
      <c r="F16" s="134">
        <f t="shared" si="6"/>
        <v>2.1426903316207408E-2</v>
      </c>
      <c r="G16" s="101">
        <f t="shared" si="3"/>
        <v>2393</v>
      </c>
      <c r="H16" s="104">
        <f t="shared" si="4"/>
        <v>1320</v>
      </c>
      <c r="I16" s="105">
        <v>2050</v>
      </c>
      <c r="J16" s="99" t="s">
        <v>142</v>
      </c>
      <c r="K16" s="105">
        <v>2230</v>
      </c>
      <c r="L16" s="99">
        <v>1320</v>
      </c>
      <c r="M16" s="99">
        <v>1733</v>
      </c>
      <c r="N16" s="99">
        <v>1833</v>
      </c>
      <c r="O16" s="108">
        <v>2393</v>
      </c>
      <c r="P16" s="99">
        <v>1666</v>
      </c>
      <c r="Q16" s="99">
        <v>1833</v>
      </c>
      <c r="R16" s="99">
        <v>2070</v>
      </c>
    </row>
    <row r="17" spans="1:18" s="9" customFormat="1" ht="16.5" customHeight="1">
      <c r="A17" s="41" t="s">
        <v>49</v>
      </c>
      <c r="B17" s="42" t="s">
        <v>50</v>
      </c>
      <c r="C17" s="33">
        <f t="shared" si="1"/>
        <v>5811.5</v>
      </c>
      <c r="D17" s="34">
        <v>5670.2857142857147</v>
      </c>
      <c r="E17" s="124">
        <f t="shared" si="5"/>
        <v>141.21428571428532</v>
      </c>
      <c r="F17" s="134">
        <f t="shared" si="6"/>
        <v>2.4299111367854311E-2</v>
      </c>
      <c r="G17" s="101">
        <f t="shared" si="3"/>
        <v>7142</v>
      </c>
      <c r="H17" s="104">
        <f t="shared" si="4"/>
        <v>3500</v>
      </c>
      <c r="I17" s="105">
        <v>6800</v>
      </c>
      <c r="J17" s="105">
        <v>5800</v>
      </c>
      <c r="K17" s="105">
        <v>7000</v>
      </c>
      <c r="L17" s="105" t="s">
        <v>172</v>
      </c>
      <c r="M17" s="105">
        <v>3500</v>
      </c>
      <c r="N17" s="105">
        <v>5000</v>
      </c>
      <c r="O17" s="109"/>
      <c r="P17" s="105">
        <v>5000</v>
      </c>
      <c r="Q17" s="105">
        <v>7142</v>
      </c>
      <c r="R17" s="105">
        <v>6250</v>
      </c>
    </row>
    <row r="18" spans="1:18" s="9" customFormat="1" ht="16.5" customHeight="1">
      <c r="A18" s="43" t="s">
        <v>51</v>
      </c>
      <c r="B18" s="44" t="s">
        <v>52</v>
      </c>
      <c r="C18" s="33">
        <f t="shared" si="1"/>
        <v>10504.7</v>
      </c>
      <c r="D18" s="34">
        <v>10534.5</v>
      </c>
      <c r="E18" s="124">
        <f t="shared" si="5"/>
        <v>-29.799999999999272</v>
      </c>
      <c r="F18" s="134">
        <f t="shared" si="6"/>
        <v>-2.8368254210019584E-3</v>
      </c>
      <c r="G18" s="101">
        <f t="shared" si="3"/>
        <v>17600</v>
      </c>
      <c r="H18" s="104">
        <f t="shared" si="4"/>
        <v>6702</v>
      </c>
      <c r="I18" s="105">
        <v>10280</v>
      </c>
      <c r="J18" s="105">
        <v>9000</v>
      </c>
      <c r="K18" s="105">
        <v>11940</v>
      </c>
      <c r="L18" s="105">
        <v>8800</v>
      </c>
      <c r="M18" s="105">
        <v>6702</v>
      </c>
      <c r="N18" s="105">
        <v>10725</v>
      </c>
      <c r="O18" s="109">
        <v>17600</v>
      </c>
      <c r="P18" s="105">
        <v>9000</v>
      </c>
      <c r="Q18" s="105">
        <v>7500</v>
      </c>
      <c r="R18" s="105">
        <v>13500</v>
      </c>
    </row>
    <row r="19" spans="1:18" s="9" customFormat="1" ht="16.5" customHeight="1">
      <c r="A19" s="45" t="s">
        <v>53</v>
      </c>
      <c r="B19" s="46" t="s">
        <v>127</v>
      </c>
      <c r="C19" s="33">
        <f t="shared" si="1"/>
        <v>4046.6666666666665</v>
      </c>
      <c r="D19" s="34">
        <v>4035</v>
      </c>
      <c r="E19" s="124">
        <f t="shared" ref="E19:E24" si="7">C19-D19</f>
        <v>11.666666666666515</v>
      </c>
      <c r="F19" s="134">
        <f t="shared" si="6"/>
        <v>2.8830313014826647E-3</v>
      </c>
      <c r="G19" s="101">
        <f t="shared" si="3"/>
        <v>4100</v>
      </c>
      <c r="H19" s="104">
        <f t="shared" si="4"/>
        <v>3940</v>
      </c>
      <c r="I19" s="105">
        <v>4100</v>
      </c>
      <c r="J19" s="105">
        <v>4100</v>
      </c>
      <c r="K19" s="105" t="s">
        <v>172</v>
      </c>
      <c r="L19" s="105" t="s">
        <v>172</v>
      </c>
      <c r="M19" s="105">
        <v>3940</v>
      </c>
      <c r="N19" s="105"/>
      <c r="O19" s="109"/>
      <c r="P19" s="105"/>
      <c r="Q19" s="105"/>
      <c r="R19" s="105"/>
    </row>
    <row r="20" spans="1:18" s="9" customFormat="1" ht="16.5" customHeight="1">
      <c r="A20" s="45" t="s">
        <v>54</v>
      </c>
      <c r="B20" s="46" t="s">
        <v>122</v>
      </c>
      <c r="C20" s="33">
        <f t="shared" si="1"/>
        <v>3721.25</v>
      </c>
      <c r="D20" s="34">
        <v>3721.25</v>
      </c>
      <c r="E20" s="124">
        <f t="shared" si="7"/>
        <v>0</v>
      </c>
      <c r="F20" s="134">
        <f t="shared" si="6"/>
        <v>0</v>
      </c>
      <c r="G20" s="101">
        <f t="shared" si="3"/>
        <v>4550</v>
      </c>
      <c r="H20" s="104">
        <f t="shared" si="4"/>
        <v>2450</v>
      </c>
      <c r="I20" s="105">
        <v>4100</v>
      </c>
      <c r="J20" s="105">
        <v>4180</v>
      </c>
      <c r="K20" s="105">
        <v>2990</v>
      </c>
      <c r="L20" s="105">
        <v>4550</v>
      </c>
      <c r="M20" s="105">
        <v>2450</v>
      </c>
      <c r="N20" s="105">
        <v>4100</v>
      </c>
      <c r="O20" s="109"/>
      <c r="P20" s="105">
        <v>3300</v>
      </c>
      <c r="Q20" s="105"/>
      <c r="R20" s="105">
        <v>4100</v>
      </c>
    </row>
    <row r="21" spans="1:18" s="9" customFormat="1" ht="16.5" customHeight="1">
      <c r="A21" s="45" t="s">
        <v>55</v>
      </c>
      <c r="B21" s="46" t="s">
        <v>56</v>
      </c>
      <c r="C21" s="33">
        <f t="shared" si="1"/>
        <v>7220</v>
      </c>
      <c r="D21" s="34">
        <v>7000</v>
      </c>
      <c r="E21" s="124">
        <f t="shared" si="7"/>
        <v>220</v>
      </c>
      <c r="F21" s="134">
        <f t="shared" si="6"/>
        <v>3.0470914127423823E-2</v>
      </c>
      <c r="G21" s="101">
        <f t="shared" si="3"/>
        <v>7900</v>
      </c>
      <c r="H21" s="104">
        <f t="shared" si="4"/>
        <v>6840</v>
      </c>
      <c r="I21" s="105"/>
      <c r="J21" s="105"/>
      <c r="K21" s="105">
        <v>6990</v>
      </c>
      <c r="L21" s="105">
        <v>7450</v>
      </c>
      <c r="M21" s="105">
        <v>6920</v>
      </c>
      <c r="N21" s="105"/>
      <c r="O21" s="109">
        <v>6840</v>
      </c>
      <c r="P21" s="105"/>
      <c r="Q21" s="105"/>
      <c r="R21" s="105">
        <v>7900</v>
      </c>
    </row>
    <row r="22" spans="1:18" s="9" customFormat="1" ht="16.5" customHeight="1">
      <c r="A22" s="45" t="s">
        <v>57</v>
      </c>
      <c r="B22" s="46" t="s">
        <v>61</v>
      </c>
      <c r="C22" s="33">
        <f t="shared" si="1"/>
        <v>15460</v>
      </c>
      <c r="D22" s="34">
        <v>15460</v>
      </c>
      <c r="E22" s="124">
        <f t="shared" si="7"/>
        <v>0</v>
      </c>
      <c r="F22" s="134">
        <f t="shared" si="6"/>
        <v>0</v>
      </c>
      <c r="G22" s="101">
        <f t="shared" si="3"/>
        <v>16000</v>
      </c>
      <c r="H22" s="104">
        <f t="shared" si="4"/>
        <v>15200</v>
      </c>
      <c r="I22" s="105">
        <v>15200</v>
      </c>
      <c r="J22" s="105"/>
      <c r="K22" s="105" t="s">
        <v>172</v>
      </c>
      <c r="L22" s="105" t="s">
        <v>172</v>
      </c>
      <c r="M22" s="105">
        <v>15600</v>
      </c>
      <c r="N22" s="105">
        <v>15200</v>
      </c>
      <c r="O22" s="109">
        <v>15300</v>
      </c>
      <c r="P22" s="105"/>
      <c r="Q22" s="105"/>
      <c r="R22" s="105">
        <v>16000</v>
      </c>
    </row>
    <row r="23" spans="1:18" s="9" customFormat="1" ht="16.5" customHeight="1">
      <c r="A23" s="45" t="s">
        <v>58</v>
      </c>
      <c r="B23" s="46" t="s">
        <v>59</v>
      </c>
      <c r="C23" s="33">
        <f t="shared" si="1"/>
        <v>4714.4444444444443</v>
      </c>
      <c r="D23" s="34">
        <v>4903</v>
      </c>
      <c r="E23" s="124">
        <f t="shared" si="7"/>
        <v>-188.55555555555566</v>
      </c>
      <c r="F23" s="134">
        <f t="shared" si="6"/>
        <v>-3.9995286353994838E-2</v>
      </c>
      <c r="G23" s="101">
        <f t="shared" si="3"/>
        <v>5000</v>
      </c>
      <c r="H23" s="104">
        <f t="shared" si="4"/>
        <v>4500</v>
      </c>
      <c r="I23" s="105">
        <v>4670</v>
      </c>
      <c r="J23" s="105" t="s">
        <v>142</v>
      </c>
      <c r="K23" s="105">
        <v>4670</v>
      </c>
      <c r="L23" s="105">
        <v>4650</v>
      </c>
      <c r="M23" s="105">
        <v>4680</v>
      </c>
      <c r="N23" s="105">
        <v>4680</v>
      </c>
      <c r="O23" s="109">
        <v>4900</v>
      </c>
      <c r="P23" s="105">
        <v>5000</v>
      </c>
      <c r="Q23" s="105">
        <v>4500</v>
      </c>
      <c r="R23" s="105">
        <v>4680</v>
      </c>
    </row>
    <row r="24" spans="1:18" s="9" customFormat="1" ht="16.5" customHeight="1" thickBot="1">
      <c r="A24" s="143" t="s">
        <v>125</v>
      </c>
      <c r="B24" s="144" t="s">
        <v>134</v>
      </c>
      <c r="C24" s="145">
        <f t="shared" si="1"/>
        <v>22600</v>
      </c>
      <c r="D24" s="146">
        <v>22600</v>
      </c>
      <c r="E24" s="147">
        <f t="shared" si="7"/>
        <v>0</v>
      </c>
      <c r="F24" s="148">
        <f t="shared" si="6"/>
        <v>0</v>
      </c>
      <c r="G24" s="149">
        <f t="shared" si="3"/>
        <v>24500</v>
      </c>
      <c r="H24" s="150">
        <f t="shared" si="4"/>
        <v>18900</v>
      </c>
      <c r="I24" s="151"/>
      <c r="J24" s="151">
        <v>24400</v>
      </c>
      <c r="K24" s="151">
        <v>24500</v>
      </c>
      <c r="L24" s="151" t="s">
        <v>172</v>
      </c>
      <c r="M24" s="151">
        <v>18900</v>
      </c>
      <c r="N24" s="151"/>
      <c r="O24" s="152"/>
      <c r="P24" s="151"/>
      <c r="Q24" s="152"/>
      <c r="R24" s="151"/>
    </row>
    <row r="25" spans="1:18" s="9" customFormat="1" ht="16.5" customHeight="1" thickBot="1">
      <c r="A25" s="175" t="s">
        <v>64</v>
      </c>
      <c r="B25" s="176"/>
      <c r="C25" s="153">
        <f>AVERAGE(C5:C24)</f>
        <v>10416.130436507938</v>
      </c>
      <c r="D25" s="154">
        <f>AVERAGE(D5:D24)</f>
        <v>10285.76361111111</v>
      </c>
      <c r="E25" s="155">
        <f>AVERAGE(E5:E24)</f>
        <v>130.36682539682548</v>
      </c>
      <c r="F25" s="158">
        <f t="shared" si="6"/>
        <v>1.2515859530704153E-2</v>
      </c>
      <c r="G25" s="98"/>
      <c r="H25" s="156"/>
      <c r="I25" s="58"/>
      <c r="J25" s="100"/>
      <c r="K25" s="100"/>
      <c r="L25" s="100"/>
      <c r="M25" s="100"/>
      <c r="N25" s="100"/>
      <c r="O25" s="100"/>
      <c r="P25" s="100"/>
      <c r="Q25" s="100"/>
      <c r="R25" s="157"/>
    </row>
    <row r="26" spans="1:18" s="9" customFormat="1" ht="41.25" customHeight="1">
      <c r="A26" s="173" t="s">
        <v>74</v>
      </c>
      <c r="B26" s="173"/>
      <c r="C26" s="173"/>
      <c r="D26" s="173"/>
      <c r="E26" s="173"/>
      <c r="F26" s="173"/>
      <c r="G26" s="173"/>
      <c r="H26" s="173"/>
      <c r="I26" s="174"/>
      <c r="J26" s="174"/>
      <c r="K26" s="174"/>
      <c r="L26" s="174"/>
      <c r="M26" s="174"/>
      <c r="N26" s="174"/>
      <c r="O26" s="174"/>
      <c r="P26" s="174"/>
      <c r="Q26" s="174"/>
      <c r="R26" s="16"/>
    </row>
    <row r="27" spans="1:18" s="9" customFormat="1" ht="22.5" customHeight="1">
      <c r="A27" s="170" t="s">
        <v>118</v>
      </c>
      <c r="B27" s="171"/>
      <c r="C27" s="171"/>
      <c r="D27" s="171"/>
      <c r="E27" s="171"/>
      <c r="F27" s="171"/>
      <c r="G27" s="171"/>
      <c r="H27" s="172"/>
      <c r="I27" s="17" t="s">
        <v>123</v>
      </c>
      <c r="J27" s="139" t="s">
        <v>143</v>
      </c>
      <c r="K27" s="139" t="s">
        <v>144</v>
      </c>
      <c r="L27" s="139" t="s">
        <v>145</v>
      </c>
      <c r="M27" s="139" t="s">
        <v>146</v>
      </c>
      <c r="N27" s="139" t="s">
        <v>147</v>
      </c>
      <c r="O27" s="139" t="s">
        <v>148</v>
      </c>
      <c r="P27" s="142" t="s">
        <v>149</v>
      </c>
    </row>
    <row r="28" spans="1:18" s="9" customFormat="1" ht="22.5" customHeight="1">
      <c r="A28" s="179"/>
      <c r="B28" s="180"/>
      <c r="C28" s="180"/>
      <c r="D28" s="180"/>
      <c r="E28" s="180"/>
      <c r="F28" s="180"/>
      <c r="G28" s="180"/>
      <c r="H28" s="181"/>
      <c r="I28" s="126" t="s">
        <v>80</v>
      </c>
      <c r="J28" s="139" t="s">
        <v>151</v>
      </c>
      <c r="K28" s="139" t="s">
        <v>152</v>
      </c>
      <c r="L28" s="139" t="s">
        <v>153</v>
      </c>
      <c r="M28" s="139" t="s">
        <v>154</v>
      </c>
      <c r="N28" s="139" t="s">
        <v>155</v>
      </c>
      <c r="O28" s="139" t="s">
        <v>156</v>
      </c>
      <c r="P28" s="111"/>
    </row>
    <row r="29" spans="1:18" ht="21.75" customHeight="1" thickBot="1">
      <c r="A29" s="141" t="s">
        <v>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9"/>
    </row>
    <row r="30" spans="1:18" s="19" customFormat="1" ht="30.75" customHeight="1" thickBot="1">
      <c r="A30" s="47" t="s">
        <v>2</v>
      </c>
      <c r="B30" s="48" t="s">
        <v>3</v>
      </c>
      <c r="C30" s="49" t="s">
        <v>4</v>
      </c>
      <c r="D30" s="50" t="s">
        <v>5</v>
      </c>
      <c r="E30" s="57" t="s">
        <v>6</v>
      </c>
      <c r="F30" s="23" t="s">
        <v>65</v>
      </c>
      <c r="G30" s="23" t="s">
        <v>63</v>
      </c>
      <c r="H30" s="23" t="s">
        <v>8</v>
      </c>
      <c r="I30" s="23" t="s">
        <v>7</v>
      </c>
      <c r="J30" s="24" t="s">
        <v>66</v>
      </c>
      <c r="K30" s="24" t="s">
        <v>120</v>
      </c>
      <c r="L30" s="18"/>
      <c r="M30" s="18"/>
      <c r="P30" s="9"/>
    </row>
    <row r="31" spans="1:18" s="9" customFormat="1" ht="19.5" customHeight="1" thickTop="1">
      <c r="A31" s="51" t="s">
        <v>9</v>
      </c>
      <c r="B31" s="52" t="s">
        <v>10</v>
      </c>
      <c r="C31" s="33">
        <f>AVERAGE(F31:K31)</f>
        <v>14833.333333333334</v>
      </c>
      <c r="D31" s="35">
        <f>MAX(F31:K31)</f>
        <v>17000</v>
      </c>
      <c r="E31" s="55">
        <f>MIN(F31:K31)</f>
        <v>13000</v>
      </c>
      <c r="F31" s="117">
        <v>14000</v>
      </c>
      <c r="G31" s="128">
        <v>16000</v>
      </c>
      <c r="H31" s="159">
        <v>13000</v>
      </c>
      <c r="I31" s="116">
        <v>17000</v>
      </c>
      <c r="J31" s="117">
        <v>15000</v>
      </c>
      <c r="K31" s="131">
        <v>14000</v>
      </c>
      <c r="L31" s="21"/>
      <c r="M31" s="21"/>
    </row>
    <row r="32" spans="1:18" s="9" customFormat="1" ht="19.5" customHeight="1">
      <c r="A32" s="51" t="s">
        <v>11</v>
      </c>
      <c r="B32" s="52" t="s">
        <v>12</v>
      </c>
      <c r="C32" s="33">
        <f t="shared" ref="C32:C40" si="8">AVERAGE(F32:K32)</f>
        <v>4333.333333333333</v>
      </c>
      <c r="D32" s="35">
        <f t="shared" ref="D32:D40" si="9">MAX(F32:K32)</f>
        <v>5000</v>
      </c>
      <c r="E32" s="55">
        <f t="shared" ref="E32:E40" si="10">MIN(F32:K32)</f>
        <v>4000</v>
      </c>
      <c r="F32" s="119">
        <v>4000</v>
      </c>
      <c r="G32" s="129">
        <v>4500</v>
      </c>
      <c r="H32" s="127">
        <v>5000</v>
      </c>
      <c r="I32" s="118">
        <v>4500</v>
      </c>
      <c r="J32" s="119">
        <v>4000</v>
      </c>
      <c r="K32" s="132">
        <v>4000</v>
      </c>
      <c r="L32" s="21"/>
      <c r="M32" s="21"/>
    </row>
    <row r="33" spans="1:16" s="9" customFormat="1" ht="19.5" customHeight="1">
      <c r="A33" s="51" t="s">
        <v>13</v>
      </c>
      <c r="B33" s="52" t="s">
        <v>12</v>
      </c>
      <c r="C33" s="33">
        <f t="shared" si="8"/>
        <v>4666.666666666667</v>
      </c>
      <c r="D33" s="35">
        <f t="shared" si="9"/>
        <v>6000</v>
      </c>
      <c r="E33" s="55">
        <f t="shared" si="10"/>
        <v>2500</v>
      </c>
      <c r="F33" s="119">
        <v>2500</v>
      </c>
      <c r="G33" s="129">
        <v>4500</v>
      </c>
      <c r="H33" s="127">
        <v>6000</v>
      </c>
      <c r="I33" s="118">
        <v>6000</v>
      </c>
      <c r="J33" s="119">
        <v>4500</v>
      </c>
      <c r="K33" s="132">
        <v>4500</v>
      </c>
      <c r="L33" s="21"/>
      <c r="M33" s="21"/>
      <c r="P33" s="136"/>
    </row>
    <row r="34" spans="1:16" s="9" customFormat="1" ht="19.5" customHeight="1">
      <c r="A34" s="51" t="s">
        <v>14</v>
      </c>
      <c r="B34" s="52" t="s">
        <v>15</v>
      </c>
      <c r="C34" s="33">
        <f t="shared" si="8"/>
        <v>3166.6666666666665</v>
      </c>
      <c r="D34" s="35">
        <f t="shared" si="9"/>
        <v>4000</v>
      </c>
      <c r="E34" s="55">
        <f t="shared" si="10"/>
        <v>2000</v>
      </c>
      <c r="F34" s="119">
        <v>3000</v>
      </c>
      <c r="G34" s="129">
        <v>3000</v>
      </c>
      <c r="H34" s="127">
        <v>4000</v>
      </c>
      <c r="I34" s="118">
        <v>4000</v>
      </c>
      <c r="J34" s="119">
        <v>3000</v>
      </c>
      <c r="K34" s="132">
        <v>2000</v>
      </c>
      <c r="L34" s="21"/>
      <c r="M34" s="21"/>
      <c r="P34" s="136"/>
    </row>
    <row r="35" spans="1:16" s="9" customFormat="1" ht="19.5" customHeight="1">
      <c r="A35" s="51" t="s">
        <v>16</v>
      </c>
      <c r="B35" s="52" t="s">
        <v>17</v>
      </c>
      <c r="C35" s="33">
        <f t="shared" si="8"/>
        <v>3280</v>
      </c>
      <c r="D35" s="35">
        <f t="shared" si="9"/>
        <v>3300</v>
      </c>
      <c r="E35" s="55">
        <f t="shared" si="10"/>
        <v>3200</v>
      </c>
      <c r="F35" s="119">
        <v>3300</v>
      </c>
      <c r="G35" s="129">
        <v>3300</v>
      </c>
      <c r="H35" s="127">
        <v>3300</v>
      </c>
      <c r="I35" s="118">
        <v>3300</v>
      </c>
      <c r="J35" s="119">
        <v>3200</v>
      </c>
      <c r="K35" s="132"/>
      <c r="L35" s="21"/>
      <c r="M35" s="21"/>
      <c r="P35" s="136"/>
    </row>
    <row r="36" spans="1:16" s="9" customFormat="1" ht="19.5" customHeight="1">
      <c r="A36" s="51" t="s">
        <v>18</v>
      </c>
      <c r="B36" s="52" t="s">
        <v>19</v>
      </c>
      <c r="C36" s="33">
        <f t="shared" si="8"/>
        <v>5416.666666666667</v>
      </c>
      <c r="D36" s="35">
        <f t="shared" si="9"/>
        <v>6000</v>
      </c>
      <c r="E36" s="55">
        <f t="shared" si="10"/>
        <v>4500</v>
      </c>
      <c r="F36" s="119">
        <v>4500</v>
      </c>
      <c r="G36" s="129">
        <v>5000</v>
      </c>
      <c r="H36" s="127">
        <v>6000</v>
      </c>
      <c r="I36" s="118">
        <v>6000</v>
      </c>
      <c r="J36" s="119">
        <v>5000</v>
      </c>
      <c r="K36" s="132">
        <v>6000</v>
      </c>
      <c r="L36" s="21"/>
      <c r="M36" s="21"/>
      <c r="P36" s="136"/>
    </row>
    <row r="37" spans="1:16" s="9" customFormat="1" ht="19.5" customHeight="1">
      <c r="A37" s="51" t="s">
        <v>20</v>
      </c>
      <c r="B37" s="52" t="s">
        <v>21</v>
      </c>
      <c r="C37" s="33">
        <f t="shared" si="8"/>
        <v>14500</v>
      </c>
      <c r="D37" s="35">
        <f t="shared" si="9"/>
        <v>15000</v>
      </c>
      <c r="E37" s="55">
        <f t="shared" si="10"/>
        <v>12000</v>
      </c>
      <c r="F37" s="119">
        <v>12000</v>
      </c>
      <c r="G37" s="129">
        <v>15000</v>
      </c>
      <c r="H37" s="127">
        <v>15000</v>
      </c>
      <c r="I37" s="118">
        <v>15000</v>
      </c>
      <c r="J37" s="119">
        <v>15000</v>
      </c>
      <c r="K37" s="132">
        <v>15000</v>
      </c>
      <c r="L37" s="21"/>
      <c r="M37" s="21"/>
      <c r="P37" s="136"/>
    </row>
    <row r="38" spans="1:16" s="9" customFormat="1" ht="19.5" customHeight="1">
      <c r="A38" s="51" t="s">
        <v>22</v>
      </c>
      <c r="B38" s="52" t="s">
        <v>23</v>
      </c>
      <c r="C38" s="33">
        <f t="shared" si="8"/>
        <v>8916.6666666666661</v>
      </c>
      <c r="D38" s="35">
        <f t="shared" si="9"/>
        <v>10000</v>
      </c>
      <c r="E38" s="55">
        <f t="shared" si="10"/>
        <v>7500</v>
      </c>
      <c r="F38" s="119">
        <v>9000</v>
      </c>
      <c r="G38" s="129">
        <v>9000</v>
      </c>
      <c r="H38" s="127">
        <v>9000</v>
      </c>
      <c r="I38" s="118">
        <v>9000</v>
      </c>
      <c r="J38" s="119">
        <v>7500</v>
      </c>
      <c r="K38" s="132">
        <v>10000</v>
      </c>
      <c r="L38" s="21"/>
      <c r="M38" s="21"/>
      <c r="P38" s="136"/>
    </row>
    <row r="39" spans="1:16" s="9" customFormat="1" ht="19.5" customHeight="1">
      <c r="A39" s="51" t="s">
        <v>24</v>
      </c>
      <c r="B39" s="52" t="s">
        <v>25</v>
      </c>
      <c r="C39" s="33">
        <f t="shared" si="8"/>
        <v>9576.6666666666661</v>
      </c>
      <c r="D39" s="35">
        <f t="shared" si="9"/>
        <v>12000</v>
      </c>
      <c r="E39" s="55">
        <f t="shared" si="10"/>
        <v>6660</v>
      </c>
      <c r="F39" s="119">
        <v>12000</v>
      </c>
      <c r="G39" s="129">
        <v>8000</v>
      </c>
      <c r="H39" s="127">
        <v>12000</v>
      </c>
      <c r="I39" s="118">
        <v>6660</v>
      </c>
      <c r="J39" s="119">
        <v>8800</v>
      </c>
      <c r="K39" s="132">
        <v>10000</v>
      </c>
      <c r="L39" s="21"/>
      <c r="M39" s="21"/>
      <c r="P39" s="136"/>
    </row>
    <row r="40" spans="1:16" s="9" customFormat="1" ht="19.5" customHeight="1" thickBot="1">
      <c r="A40" s="53" t="s">
        <v>26</v>
      </c>
      <c r="B40" s="54" t="s">
        <v>25</v>
      </c>
      <c r="C40" s="33">
        <f t="shared" si="8"/>
        <v>10000</v>
      </c>
      <c r="D40" s="35">
        <f t="shared" si="9"/>
        <v>10000</v>
      </c>
      <c r="E40" s="55">
        <f t="shared" si="10"/>
        <v>10000</v>
      </c>
      <c r="F40" s="121">
        <v>10000</v>
      </c>
      <c r="G40" s="130">
        <v>10000</v>
      </c>
      <c r="H40" s="120">
        <v>10000</v>
      </c>
      <c r="I40" s="120">
        <v>10000</v>
      </c>
      <c r="J40" s="121">
        <v>10000</v>
      </c>
      <c r="K40" s="133">
        <v>10000</v>
      </c>
      <c r="L40" s="22"/>
      <c r="M40" s="22"/>
      <c r="P40" s="136"/>
    </row>
    <row r="41" spans="1:16" s="9" customFormat="1" ht="24" customHeight="1">
      <c r="A41" s="167" t="s">
        <v>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20"/>
      <c r="P41" s="136"/>
    </row>
    <row r="42" spans="1:16" s="9" customFormat="1" ht="25.5" customHeight="1">
      <c r="A42" s="163" t="s">
        <v>60</v>
      </c>
      <c r="B42" s="163"/>
      <c r="C42" s="163"/>
      <c r="D42" s="163"/>
      <c r="E42" s="164"/>
      <c r="F42" s="113" t="s">
        <v>173</v>
      </c>
      <c r="G42" s="137" t="s">
        <v>190</v>
      </c>
      <c r="H42" s="137" t="s">
        <v>157</v>
      </c>
      <c r="I42" s="112" t="s">
        <v>184</v>
      </c>
      <c r="J42" s="113" t="s">
        <v>181</v>
      </c>
      <c r="K42" s="114" t="s">
        <v>167</v>
      </c>
      <c r="O42" s="20"/>
      <c r="P42" s="136"/>
    </row>
    <row r="43" spans="1:16" s="9" customFormat="1" ht="25.5" customHeight="1">
      <c r="A43" s="163"/>
      <c r="B43" s="163"/>
      <c r="C43" s="163"/>
      <c r="D43" s="163"/>
      <c r="E43" s="164"/>
      <c r="F43" s="113" t="s">
        <v>173</v>
      </c>
      <c r="G43" s="137" t="s">
        <v>190</v>
      </c>
      <c r="H43" s="137" t="s">
        <v>157</v>
      </c>
      <c r="I43" s="112" t="s">
        <v>184</v>
      </c>
      <c r="J43" s="113" t="s">
        <v>181</v>
      </c>
      <c r="K43" s="114" t="s">
        <v>138</v>
      </c>
      <c r="O43" s="20"/>
      <c r="P43" s="136"/>
    </row>
    <row r="44" spans="1:16" s="9" customFormat="1" ht="25.5" customHeight="1">
      <c r="B44" s="10"/>
      <c r="C44" s="11"/>
      <c r="D44" s="12"/>
      <c r="E44" s="12"/>
      <c r="F44" s="113" t="s">
        <v>174</v>
      </c>
      <c r="G44" s="137" t="s">
        <v>191</v>
      </c>
      <c r="H44" s="137" t="s">
        <v>158</v>
      </c>
      <c r="I44" s="112" t="s">
        <v>185</v>
      </c>
      <c r="J44" s="113" t="s">
        <v>137</v>
      </c>
      <c r="K44" s="114" t="s">
        <v>139</v>
      </c>
      <c r="O44" s="20"/>
      <c r="P44" s="136"/>
    </row>
    <row r="45" spans="1:16" s="9" customFormat="1" ht="25.5" customHeight="1">
      <c r="B45" s="10"/>
      <c r="C45" s="11"/>
      <c r="D45" s="12"/>
      <c r="E45" s="12"/>
      <c r="F45" s="113" t="s">
        <v>175</v>
      </c>
      <c r="G45" s="137" t="s">
        <v>191</v>
      </c>
      <c r="H45" s="137" t="s">
        <v>159</v>
      </c>
      <c r="I45" s="112" t="s">
        <v>186</v>
      </c>
      <c r="J45" s="113" t="s">
        <v>137</v>
      </c>
      <c r="K45" s="114" t="s">
        <v>137</v>
      </c>
      <c r="O45" s="20"/>
      <c r="P45" s="20"/>
    </row>
    <row r="46" spans="1:16" s="9" customFormat="1" ht="25.5" customHeight="1">
      <c r="B46" s="10"/>
      <c r="C46" s="11"/>
      <c r="D46" s="12"/>
      <c r="E46" s="12"/>
      <c r="F46" s="113" t="s">
        <v>135</v>
      </c>
      <c r="G46" s="137" t="s">
        <v>136</v>
      </c>
      <c r="H46" s="115" t="s">
        <v>160</v>
      </c>
      <c r="I46" s="112" t="s">
        <v>136</v>
      </c>
      <c r="J46" s="113" t="s">
        <v>136</v>
      </c>
      <c r="K46" s="114"/>
      <c r="O46" s="20"/>
      <c r="P46" s="20"/>
    </row>
    <row r="47" spans="1:16" s="9" customFormat="1" ht="25.5" customHeight="1">
      <c r="B47" s="10"/>
      <c r="C47" s="11"/>
      <c r="D47" s="12"/>
      <c r="E47" s="12"/>
      <c r="F47" s="113" t="s">
        <v>176</v>
      </c>
      <c r="G47" s="137" t="s">
        <v>191</v>
      </c>
      <c r="H47" s="137" t="s">
        <v>161</v>
      </c>
      <c r="I47" s="112" t="s">
        <v>140</v>
      </c>
      <c r="J47" s="113" t="s">
        <v>137</v>
      </c>
      <c r="K47" s="114" t="s">
        <v>140</v>
      </c>
      <c r="O47" s="20"/>
      <c r="P47" s="20"/>
    </row>
    <row r="48" spans="1:16" s="9" customFormat="1" ht="25.5" customHeight="1">
      <c r="B48" s="10"/>
      <c r="C48" s="11"/>
      <c r="D48" s="12"/>
      <c r="E48" s="12"/>
      <c r="F48" s="113" t="s">
        <v>177</v>
      </c>
      <c r="G48" s="137" t="s">
        <v>192</v>
      </c>
      <c r="H48" s="137" t="s">
        <v>162</v>
      </c>
      <c r="I48" s="112" t="s">
        <v>187</v>
      </c>
      <c r="J48" s="113" t="s">
        <v>162</v>
      </c>
      <c r="K48" s="114" t="s">
        <v>168</v>
      </c>
      <c r="O48" s="20"/>
      <c r="P48" s="20"/>
    </row>
    <row r="49" spans="1:18" s="9" customFormat="1" ht="25.5" customHeight="1">
      <c r="B49" s="10"/>
      <c r="C49" s="11"/>
      <c r="D49" s="12"/>
      <c r="E49" s="12"/>
      <c r="F49" s="113" t="s">
        <v>178</v>
      </c>
      <c r="G49" s="137" t="s">
        <v>193</v>
      </c>
      <c r="H49" s="137" t="s">
        <v>163</v>
      </c>
      <c r="I49" s="112" t="s">
        <v>188</v>
      </c>
      <c r="J49" s="113" t="s">
        <v>182</v>
      </c>
      <c r="K49" s="114" t="s">
        <v>169</v>
      </c>
      <c r="O49" s="20"/>
      <c r="P49" s="20"/>
    </row>
    <row r="50" spans="1:18" s="9" customFormat="1" ht="28.5" customHeight="1">
      <c r="B50" s="10"/>
      <c r="C50" s="11"/>
      <c r="D50" s="12"/>
      <c r="E50" s="12"/>
      <c r="F50" s="113" t="s">
        <v>179</v>
      </c>
      <c r="G50" s="137" t="s">
        <v>194</v>
      </c>
      <c r="H50" s="137" t="s">
        <v>164</v>
      </c>
      <c r="I50" s="112" t="s">
        <v>189</v>
      </c>
      <c r="J50" s="113" t="s">
        <v>183</v>
      </c>
      <c r="K50" s="114" t="s">
        <v>170</v>
      </c>
      <c r="O50" s="20"/>
      <c r="P50" s="20"/>
    </row>
    <row r="51" spans="1:18" s="9" customFormat="1" ht="28.5" customHeight="1">
      <c r="B51" s="10"/>
      <c r="C51" s="11"/>
      <c r="D51" s="12"/>
      <c r="E51" s="12"/>
      <c r="F51" s="113" t="s">
        <v>180</v>
      </c>
      <c r="G51" s="137" t="s">
        <v>195</v>
      </c>
      <c r="H51" s="138" t="s">
        <v>165</v>
      </c>
      <c r="I51" s="112" t="s">
        <v>189</v>
      </c>
      <c r="J51" s="113" t="s">
        <v>183</v>
      </c>
      <c r="K51" s="114" t="s">
        <v>171</v>
      </c>
      <c r="O51" s="20"/>
      <c r="P51" s="20"/>
    </row>
    <row r="52" spans="1:18">
      <c r="F52" s="59"/>
      <c r="G52" s="59"/>
      <c r="H52" s="59"/>
      <c r="I52" s="59"/>
      <c r="J52" s="60"/>
      <c r="K52" s="6"/>
      <c r="L52" s="7"/>
      <c r="M52" s="5"/>
      <c r="N52" s="5"/>
    </row>
    <row r="53" spans="1:18" ht="21.75" customHeight="1">
      <c r="A53" s="165" t="s">
        <v>82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9">
    <mergeCell ref="A42:E43"/>
    <mergeCell ref="A53:R53"/>
    <mergeCell ref="A41:N41"/>
    <mergeCell ref="A1:Q1"/>
    <mergeCell ref="A27:H27"/>
    <mergeCell ref="A26:Q26"/>
    <mergeCell ref="A25:B25"/>
    <mergeCell ref="A2:R2"/>
    <mergeCell ref="A28:H28"/>
  </mergeCells>
  <phoneticPr fontId="2" type="noConversion"/>
  <conditionalFormatting sqref="F25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F5:F24">
    <cfRule type="cellIs" dxfId="2" priority="10" operator="lessThan">
      <formula>0</formula>
    </cfRule>
    <cfRule type="cellIs" dxfId="1" priority="11" operator="equal">
      <formula>0</formula>
    </cfRule>
    <cfRule type="cellIs" dxfId="0" priority="12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D17" sqref="D17"/>
    </sheetView>
  </sheetViews>
  <sheetFormatPr defaultRowHeight="13.5"/>
  <cols>
    <col min="1" max="1" width="17.21875" customWidth="1"/>
    <col min="2" max="2" width="24.109375" customWidth="1"/>
    <col min="4" max="4" width="14.21875" customWidth="1"/>
  </cols>
  <sheetData>
    <row r="1" spans="1:5" ht="31.5">
      <c r="A1" s="65" t="s">
        <v>83</v>
      </c>
      <c r="B1" s="66"/>
      <c r="C1" s="66"/>
      <c r="D1" s="66"/>
      <c r="E1" s="66"/>
    </row>
    <row r="2" spans="1:5" ht="21" thickBot="1">
      <c r="A2" s="67"/>
      <c r="B2" s="68"/>
      <c r="C2" s="68"/>
      <c r="D2" s="188" t="s">
        <v>129</v>
      </c>
      <c r="E2" s="188"/>
    </row>
    <row r="3" spans="1:5" ht="29.25" customHeight="1" thickBot="1">
      <c r="A3" s="69" t="s">
        <v>84</v>
      </c>
      <c r="B3" s="70" t="s">
        <v>85</v>
      </c>
      <c r="C3" s="71" t="s">
        <v>86</v>
      </c>
      <c r="D3" s="72" t="s">
        <v>87</v>
      </c>
      <c r="E3" s="73"/>
    </row>
    <row r="4" spans="1:5" ht="37.5" customHeight="1" thickTop="1">
      <c r="A4" s="189" t="s">
        <v>88</v>
      </c>
      <c r="B4" s="190" t="s">
        <v>89</v>
      </c>
      <c r="C4" s="191" t="s">
        <v>90</v>
      </c>
      <c r="D4" s="74" t="s">
        <v>91</v>
      </c>
      <c r="E4" s="75"/>
    </row>
    <row r="5" spans="1:5" ht="37.5" customHeight="1">
      <c r="A5" s="183"/>
      <c r="B5" s="185"/>
      <c r="C5" s="187"/>
      <c r="D5" s="76" t="s">
        <v>92</v>
      </c>
      <c r="E5" s="122">
        <v>1050</v>
      </c>
    </row>
    <row r="6" spans="1:5" ht="43.5" customHeight="1">
      <c r="A6" s="78" t="s">
        <v>93</v>
      </c>
      <c r="B6" s="79" t="s">
        <v>89</v>
      </c>
      <c r="C6" s="80" t="s">
        <v>90</v>
      </c>
      <c r="D6" s="81"/>
      <c r="E6" s="82">
        <v>5670</v>
      </c>
    </row>
    <row r="7" spans="1:5" ht="43.5" customHeight="1">
      <c r="A7" s="78" t="s">
        <v>94</v>
      </c>
      <c r="B7" s="79" t="s">
        <v>95</v>
      </c>
      <c r="C7" s="83" t="s">
        <v>96</v>
      </c>
      <c r="D7" s="84"/>
      <c r="E7" s="85">
        <v>520</v>
      </c>
    </row>
    <row r="8" spans="1:5" ht="37.5" customHeight="1">
      <c r="A8" s="182" t="s">
        <v>97</v>
      </c>
      <c r="B8" s="184" t="s">
        <v>98</v>
      </c>
      <c r="C8" s="186" t="s">
        <v>90</v>
      </c>
      <c r="D8" s="86" t="s">
        <v>99</v>
      </c>
      <c r="E8" s="87">
        <v>37457</v>
      </c>
    </row>
    <row r="9" spans="1:5" ht="37.5" customHeight="1">
      <c r="A9" s="183"/>
      <c r="B9" s="185"/>
      <c r="C9" s="187"/>
      <c r="D9" s="76" t="s">
        <v>100</v>
      </c>
      <c r="E9" s="77"/>
    </row>
    <row r="10" spans="1:5" ht="37.5" customHeight="1">
      <c r="A10" s="182" t="s">
        <v>101</v>
      </c>
      <c r="B10" s="184" t="s">
        <v>102</v>
      </c>
      <c r="C10" s="186" t="s">
        <v>103</v>
      </c>
      <c r="D10" s="88" t="s">
        <v>104</v>
      </c>
      <c r="E10" s="87"/>
    </row>
    <row r="11" spans="1:5" ht="37.5" customHeight="1">
      <c r="A11" s="183"/>
      <c r="B11" s="185"/>
      <c r="C11" s="187"/>
      <c r="D11" s="89" t="s">
        <v>105</v>
      </c>
      <c r="E11" s="77"/>
    </row>
    <row r="12" spans="1:5" ht="37.5" customHeight="1">
      <c r="A12" s="182" t="s">
        <v>106</v>
      </c>
      <c r="B12" s="184" t="s">
        <v>107</v>
      </c>
      <c r="C12" s="186" t="s">
        <v>103</v>
      </c>
      <c r="D12" s="88" t="s">
        <v>104</v>
      </c>
      <c r="E12" s="87">
        <v>1100</v>
      </c>
    </row>
    <row r="13" spans="1:5" ht="37.5" customHeight="1">
      <c r="A13" s="183"/>
      <c r="B13" s="185"/>
      <c r="C13" s="187"/>
      <c r="D13" s="89" t="s">
        <v>105</v>
      </c>
      <c r="E13" s="77">
        <v>1200</v>
      </c>
    </row>
    <row r="14" spans="1:5" ht="43.5" customHeight="1">
      <c r="A14" s="90" t="s">
        <v>108</v>
      </c>
      <c r="B14" s="79" t="s">
        <v>109</v>
      </c>
      <c r="C14" s="83" t="s">
        <v>103</v>
      </c>
      <c r="D14" s="91"/>
      <c r="E14" s="82">
        <v>2800</v>
      </c>
    </row>
    <row r="15" spans="1:5" ht="43.5" customHeight="1">
      <c r="A15" s="90" t="s">
        <v>110</v>
      </c>
      <c r="B15" s="79" t="s">
        <v>111</v>
      </c>
      <c r="C15" s="83" t="s">
        <v>103</v>
      </c>
      <c r="D15" s="91"/>
      <c r="E15" s="85">
        <v>18000</v>
      </c>
    </row>
    <row r="16" spans="1:5" ht="43.5" customHeight="1">
      <c r="A16" s="90" t="s">
        <v>131</v>
      </c>
      <c r="B16" s="79" t="s">
        <v>132</v>
      </c>
      <c r="C16" s="83" t="s">
        <v>103</v>
      </c>
      <c r="D16" s="92" t="s">
        <v>133</v>
      </c>
      <c r="E16" s="161" t="s">
        <v>130</v>
      </c>
    </row>
    <row r="17" spans="1:5" ht="43.5" customHeight="1">
      <c r="A17" s="90" t="s">
        <v>112</v>
      </c>
      <c r="B17" s="79" t="s">
        <v>113</v>
      </c>
      <c r="C17" s="83" t="s">
        <v>103</v>
      </c>
      <c r="D17" s="91"/>
      <c r="E17" s="85">
        <v>5000</v>
      </c>
    </row>
    <row r="18" spans="1:5" ht="43.5" customHeight="1" thickBot="1">
      <c r="A18" s="93" t="s">
        <v>114</v>
      </c>
      <c r="B18" s="94" t="s">
        <v>115</v>
      </c>
      <c r="C18" s="95" t="s">
        <v>116</v>
      </c>
      <c r="D18" s="96"/>
      <c r="E18" s="97">
        <v>238200</v>
      </c>
    </row>
  </sheetData>
  <mergeCells count="13">
    <mergeCell ref="D2:E2"/>
    <mergeCell ref="A4:A5"/>
    <mergeCell ref="B4:B5"/>
    <mergeCell ref="C4:C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1.서민물가</vt:lpstr>
      <vt:lpstr>2.공공요금</vt:lpstr>
    </vt:vector>
  </TitlesOfParts>
  <Company>부평구청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2013-07-28T03:29:51Z</cp:lastPrinted>
  <dcterms:created xsi:type="dcterms:W3CDTF">2009-03-09T06:48:12Z</dcterms:created>
  <dcterms:modified xsi:type="dcterms:W3CDTF">2014-06-16T01:12:05Z</dcterms:modified>
</cp:coreProperties>
</file>